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2-1 ホームページ関連\04 JEFMA\home\senyou\jyutyujisseki\"/>
    </mc:Choice>
  </mc:AlternateContent>
  <xr:revisionPtr revIDLastSave="0" documentId="13_ncr:1_{8E6BC783-580A-4B82-B84A-8E6AAAB13597}" xr6:coauthVersionLast="47" xr6:coauthVersionMax="47" xr10:uidLastSave="{00000000-0000-0000-0000-000000000000}"/>
  <bookViews>
    <workbookView xWindow="1380" yWindow="1470" windowWidth="25485" windowHeight="15930" xr2:uid="{00000000-000D-0000-FFFF-FFFF00000000}"/>
  </bookViews>
  <sheets>
    <sheet name="Sheet1" sheetId="1" r:id="rId1"/>
  </sheets>
  <definedNames>
    <definedName name="_xlnm.Print_Area" localSheetId="0">Sheet1!$A$1:$BY$31</definedName>
    <definedName name="_xlnm.Print_Titles" localSheetId="0">Sheet1!$A:$A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Q23" i="1"/>
  <c r="L31" i="1" l="1"/>
  <c r="L23" i="1"/>
  <c r="B31" i="1"/>
  <c r="L21" i="1"/>
  <c r="Q14" i="1"/>
  <c r="Q20" i="1"/>
  <c r="L20" i="1"/>
  <c r="O19" i="1"/>
  <c r="N19" i="1"/>
  <c r="Q30" i="1"/>
  <c r="Q28" i="1"/>
  <c r="Q26" i="1"/>
  <c r="Q16" i="1"/>
  <c r="Q12" i="1"/>
  <c r="Q10" i="1"/>
  <c r="Q8" i="1"/>
  <c r="L25" i="1"/>
  <c r="L26" i="1" s="1"/>
  <c r="N24" i="1"/>
  <c r="L30" i="1"/>
  <c r="L16" i="1"/>
  <c r="L28" i="1"/>
  <c r="L12" i="1"/>
  <c r="L10" i="1"/>
  <c r="L8" i="1"/>
</calcChain>
</file>

<file path=xl/sharedStrings.xml><?xml version="1.0" encoding="utf-8"?>
<sst xmlns="http://schemas.openxmlformats.org/spreadsheetml/2006/main" count="470" uniqueCount="208">
  <si>
    <t>施設の名称</t>
    <rPh sb="0" eb="2">
      <t>シセツ</t>
    </rPh>
    <rPh sb="3" eb="5">
      <t>メイショウ</t>
    </rPh>
    <phoneticPr fontId="1"/>
  </si>
  <si>
    <t>施設整備事業の形態</t>
    <rPh sb="0" eb="2">
      <t>シセツ</t>
    </rPh>
    <rPh sb="2" eb="4">
      <t>セイビ</t>
    </rPh>
    <rPh sb="4" eb="6">
      <t>ジギョウ</t>
    </rPh>
    <rPh sb="7" eb="9">
      <t>ケイタイ</t>
    </rPh>
    <phoneticPr fontId="1"/>
  </si>
  <si>
    <t>施設種類</t>
    <rPh sb="0" eb="2">
      <t>シセツ</t>
    </rPh>
    <rPh sb="2" eb="4">
      <t>シュルイ</t>
    </rPh>
    <phoneticPr fontId="1"/>
  </si>
  <si>
    <t>施設規模</t>
    <rPh sb="0" eb="2">
      <t>シセツ</t>
    </rPh>
    <rPh sb="2" eb="4">
      <t>キボ</t>
    </rPh>
    <phoneticPr fontId="1"/>
  </si>
  <si>
    <t>契約先名/納入先名</t>
    <rPh sb="0" eb="3">
      <t>ケイヤクサキ</t>
    </rPh>
    <rPh sb="3" eb="4">
      <t>メイ</t>
    </rPh>
    <rPh sb="5" eb="9">
      <t>ノウニュウサキメイ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</si>
  <si>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</si>
  <si>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所在地</t>
    <rPh sb="0" eb="3">
      <t>ショザイチ</t>
    </rPh>
    <phoneticPr fontId="1"/>
  </si>
  <si>
    <t>補助金等の種別</t>
    <rPh sb="0" eb="3">
      <t>ホジョキン</t>
    </rPh>
    <rPh sb="3" eb="4">
      <t>トウ</t>
    </rPh>
    <rPh sb="5" eb="7">
      <t>シュベツ</t>
    </rPh>
    <phoneticPr fontId="1"/>
  </si>
  <si>
    <t>工場棟</t>
    <rPh sb="0" eb="3">
      <t>コウジョウトウ</t>
    </rPh>
    <phoneticPr fontId="1"/>
  </si>
  <si>
    <t>構造</t>
    <rPh sb="0" eb="2">
      <t>コウゾウ</t>
    </rPh>
    <phoneticPr fontId="1"/>
  </si>
  <si>
    <t>管理棟</t>
    <rPh sb="0" eb="3">
      <t>カンリトウ</t>
    </rPh>
    <phoneticPr fontId="1"/>
  </si>
  <si>
    <t>延床面積（㎡）</t>
    <rPh sb="0" eb="1">
      <t>ノ</t>
    </rPh>
    <rPh sb="1" eb="2">
      <t>ユカ</t>
    </rPh>
    <rPh sb="2" eb="4">
      <t>メンセキ</t>
    </rPh>
    <phoneticPr fontId="1"/>
  </si>
  <si>
    <t>敷地面積(㎡）</t>
    <rPh sb="0" eb="2">
      <t>シキチ</t>
    </rPh>
    <rPh sb="2" eb="4">
      <t>メンセキ</t>
    </rPh>
    <phoneticPr fontId="1"/>
  </si>
  <si>
    <t>その他（特記事項）</t>
    <rPh sb="2" eb="3">
      <t>ホカ</t>
    </rPh>
    <rPh sb="4" eb="8">
      <t>トッキジコウ</t>
    </rPh>
    <phoneticPr fontId="1"/>
  </si>
  <si>
    <t>粗大ごみ</t>
    <rPh sb="0" eb="2">
      <t>ソダイ</t>
    </rPh>
    <phoneticPr fontId="1"/>
  </si>
  <si>
    <t>計画ごみ質</t>
    <rPh sb="0" eb="2">
      <t>ケイカク</t>
    </rPh>
    <rPh sb="4" eb="5">
      <t>シツ</t>
    </rPh>
    <phoneticPr fontId="1"/>
  </si>
  <si>
    <t>不燃ごみ</t>
    <rPh sb="0" eb="2">
      <t>フネン</t>
    </rPh>
    <phoneticPr fontId="1"/>
  </si>
  <si>
    <t>設備の範囲</t>
    <rPh sb="0" eb="2">
      <t>セツビ</t>
    </rPh>
    <rPh sb="3" eb="5">
      <t>ハンイ</t>
    </rPh>
    <phoneticPr fontId="1"/>
  </si>
  <si>
    <t>受入供給設備</t>
    <rPh sb="0" eb="1">
      <t>ウ</t>
    </rPh>
    <rPh sb="1" eb="2">
      <t>イ</t>
    </rPh>
    <rPh sb="2" eb="4">
      <t>キョウキュウ</t>
    </rPh>
    <rPh sb="4" eb="6">
      <t>セツビ</t>
    </rPh>
    <phoneticPr fontId="1"/>
  </si>
  <si>
    <t>破砕設備</t>
    <rPh sb="0" eb="2">
      <t>ハサイ</t>
    </rPh>
    <rPh sb="2" eb="4">
      <t>セツビ</t>
    </rPh>
    <phoneticPr fontId="1"/>
  </si>
  <si>
    <t>圧縮設備</t>
    <rPh sb="0" eb="2">
      <t>アッシュク</t>
    </rPh>
    <rPh sb="2" eb="4">
      <t>セツビ</t>
    </rPh>
    <phoneticPr fontId="1"/>
  </si>
  <si>
    <t>併用設備</t>
    <rPh sb="0" eb="2">
      <t>ヘイヨウ</t>
    </rPh>
    <rPh sb="2" eb="4">
      <t>セツビ</t>
    </rPh>
    <phoneticPr fontId="1"/>
  </si>
  <si>
    <t>再生・資源化設備</t>
    <rPh sb="0" eb="2">
      <t>サイセイ</t>
    </rPh>
    <rPh sb="3" eb="6">
      <t>シゲンカ</t>
    </rPh>
    <rPh sb="6" eb="8">
      <t>セツビ</t>
    </rPh>
    <phoneticPr fontId="1"/>
  </si>
  <si>
    <t>保管</t>
    <rPh sb="0" eb="2">
      <t>ホカン</t>
    </rPh>
    <phoneticPr fontId="1"/>
  </si>
  <si>
    <t>展示設備</t>
    <rPh sb="0" eb="2">
      <t>テンジ</t>
    </rPh>
    <rPh sb="2" eb="4">
      <t>セツビ</t>
    </rPh>
    <phoneticPr fontId="1"/>
  </si>
  <si>
    <t>搬出設備</t>
    <rPh sb="0" eb="2">
      <t>ハンシュツ</t>
    </rPh>
    <rPh sb="2" eb="4">
      <t>セツビ</t>
    </rPh>
    <phoneticPr fontId="1"/>
  </si>
  <si>
    <t>その他</t>
    <rPh sb="2" eb="3">
      <t>ホカ</t>
    </rPh>
    <phoneticPr fontId="1"/>
  </si>
  <si>
    <t>公害防止基準</t>
    <rPh sb="0" eb="2">
      <t>コウガイ</t>
    </rPh>
    <rPh sb="2" eb="4">
      <t>ボウシ</t>
    </rPh>
    <rPh sb="4" eb="6">
      <t>キジュン</t>
    </rPh>
    <phoneticPr fontId="1"/>
  </si>
  <si>
    <t>騒音（dB以下）</t>
    <rPh sb="0" eb="2">
      <t>ソウオン</t>
    </rPh>
    <rPh sb="5" eb="7">
      <t>イカ</t>
    </rPh>
    <phoneticPr fontId="1"/>
  </si>
  <si>
    <t>振動（dB以下）</t>
    <rPh sb="0" eb="2">
      <t>シンドウ</t>
    </rPh>
    <rPh sb="5" eb="7">
      <t>イカ</t>
    </rPh>
    <phoneticPr fontId="1"/>
  </si>
  <si>
    <t>粉塵(ｇ/N㎥）</t>
    <rPh sb="0" eb="2">
      <t>フンジン</t>
    </rPh>
    <phoneticPr fontId="1"/>
  </si>
  <si>
    <t>排水（ｐH）</t>
    <rPh sb="0" eb="2">
      <t>ハイスイ</t>
    </rPh>
    <phoneticPr fontId="1"/>
  </si>
  <si>
    <t>SS(mg/ｌ）</t>
    <phoneticPr fontId="1"/>
  </si>
  <si>
    <t>選別種別</t>
    <rPh sb="0" eb="2">
      <t>センベツ</t>
    </rPh>
    <rPh sb="2" eb="4">
      <t>シュベツ</t>
    </rPh>
    <phoneticPr fontId="1"/>
  </si>
  <si>
    <t>不燃物</t>
    <rPh sb="0" eb="3">
      <t>フネンブツ</t>
    </rPh>
    <phoneticPr fontId="1"/>
  </si>
  <si>
    <t>鉄</t>
    <rPh sb="0" eb="1">
      <t>テツ</t>
    </rPh>
    <phoneticPr fontId="1"/>
  </si>
  <si>
    <t>処理方式</t>
    <rPh sb="0" eb="2">
      <t>ショリ</t>
    </rPh>
    <rPh sb="2" eb="4">
      <t>ホウシキ</t>
    </rPh>
    <phoneticPr fontId="1"/>
  </si>
  <si>
    <t>可燃物</t>
    <rPh sb="0" eb="2">
      <t>カネン</t>
    </rPh>
    <rPh sb="2" eb="3">
      <t>ブツ</t>
    </rPh>
    <phoneticPr fontId="1"/>
  </si>
  <si>
    <t>アルミ</t>
    <phoneticPr fontId="1"/>
  </si>
  <si>
    <t>プラスチック</t>
    <phoneticPr fontId="1"/>
  </si>
  <si>
    <t>カレット</t>
    <phoneticPr fontId="1"/>
  </si>
  <si>
    <t>処理量(t/日）</t>
    <rPh sb="0" eb="2">
      <t>ショリ</t>
    </rPh>
    <rPh sb="2" eb="3">
      <t>リョウ</t>
    </rPh>
    <rPh sb="6" eb="7">
      <t>ニチ</t>
    </rPh>
    <phoneticPr fontId="1"/>
  </si>
  <si>
    <t>ごみの見掛比重(t/㎥）</t>
    <rPh sb="3" eb="5">
      <t>ミカ</t>
    </rPh>
    <rPh sb="5" eb="7">
      <t>ヒジュウ</t>
    </rPh>
    <phoneticPr fontId="1"/>
  </si>
  <si>
    <t>回収率(％)</t>
    <rPh sb="0" eb="3">
      <t>カイシュウリツ</t>
    </rPh>
    <phoneticPr fontId="1"/>
  </si>
  <si>
    <t>純度（％）</t>
    <rPh sb="0" eb="2">
      <t>ジュンド</t>
    </rPh>
    <phoneticPr fontId="1"/>
  </si>
  <si>
    <t>施設建設費(千円）</t>
    <rPh sb="0" eb="2">
      <t>シセツ</t>
    </rPh>
    <rPh sb="2" eb="4">
      <t>ケンセツ</t>
    </rPh>
    <rPh sb="4" eb="5">
      <t>ヒ</t>
    </rPh>
    <rPh sb="6" eb="8">
      <t>センエン</t>
    </rPh>
    <phoneticPr fontId="1"/>
  </si>
  <si>
    <t>運営管理費(千円）</t>
    <rPh sb="0" eb="2">
      <t>ウンエイ</t>
    </rPh>
    <rPh sb="2" eb="5">
      <t>カンリヒ</t>
    </rPh>
    <rPh sb="6" eb="8">
      <t>センエン</t>
    </rPh>
    <phoneticPr fontId="1"/>
  </si>
  <si>
    <t>運営管理期間（年）</t>
    <rPh sb="0" eb="2">
      <t>ウンエイ</t>
    </rPh>
    <rPh sb="2" eb="4">
      <t>カンリ</t>
    </rPh>
    <rPh sb="4" eb="6">
      <t>キカン</t>
    </rPh>
    <rPh sb="7" eb="8">
      <t>ネン</t>
    </rPh>
    <phoneticPr fontId="1"/>
  </si>
  <si>
    <t>[容リ推進、リサイクルセンター、原材料化、ストックヤード、中継・中間処理、粗大、他]</t>
    <rPh sb="1" eb="2">
      <t>カタチ</t>
    </rPh>
    <rPh sb="3" eb="5">
      <t>スイシン</t>
    </rPh>
    <rPh sb="16" eb="19">
      <t>ゲンザイリョウ</t>
    </rPh>
    <rPh sb="19" eb="20">
      <t>カ</t>
    </rPh>
    <rPh sb="29" eb="31">
      <t>チュウケイ</t>
    </rPh>
    <rPh sb="32" eb="34">
      <t>チュウカン</t>
    </rPh>
    <rPh sb="34" eb="36">
      <t>ショリ</t>
    </rPh>
    <rPh sb="37" eb="39">
      <t>ソダイ</t>
    </rPh>
    <rPh sb="40" eb="41">
      <t>ホカ</t>
    </rPh>
    <phoneticPr fontId="1"/>
  </si>
  <si>
    <t>契約金額内訳(税込）</t>
    <rPh sb="0" eb="2">
      <t>ケイヤク</t>
    </rPh>
    <rPh sb="2" eb="4">
      <t>キンガク</t>
    </rPh>
    <rPh sb="4" eb="6">
      <t>ウチワケ</t>
    </rPh>
    <rPh sb="7" eb="9">
      <t>ゼイコ</t>
    </rPh>
    <phoneticPr fontId="1"/>
  </si>
  <si>
    <t>契約日</t>
    <rPh sb="0" eb="2">
      <t>ケイヤク</t>
    </rPh>
    <rPh sb="2" eb="3">
      <t>ヒ</t>
    </rPh>
    <phoneticPr fontId="1"/>
  </si>
  <si>
    <t>竣工予定日</t>
    <rPh sb="0" eb="2">
      <t>シュンコウ</t>
    </rPh>
    <rPh sb="2" eb="5">
      <t>ヨテイビ</t>
    </rPh>
    <phoneticPr fontId="1"/>
  </si>
  <si>
    <t>BOD(mg/ｌ）</t>
    <phoneticPr fontId="1"/>
  </si>
  <si>
    <t>COD(mg/ｌ）</t>
    <phoneticPr fontId="1"/>
  </si>
  <si>
    <t>契約金額（形態）</t>
    <rPh sb="0" eb="2">
      <t>ケイヤク</t>
    </rPh>
    <rPh sb="2" eb="4">
      <t>キンガク</t>
    </rPh>
    <rPh sb="5" eb="7">
      <t>ケイタイ</t>
    </rPh>
    <phoneticPr fontId="1"/>
  </si>
  <si>
    <t>新設・基幹改良</t>
    <rPh sb="0" eb="2">
      <t>シンセツ</t>
    </rPh>
    <rPh sb="3" eb="7">
      <t>キカンカイリョウ</t>
    </rPh>
    <phoneticPr fontId="1"/>
  </si>
  <si>
    <t>契約範囲・　                                                                                                                                                                                                                                                          　契約形態</t>
    <rPh sb="0" eb="2">
      <t>ケイヤク</t>
    </rPh>
    <rPh sb="2" eb="4">
      <t>ハンイ</t>
    </rPh>
    <rPh sb="257" eb="259">
      <t>ケイヤク</t>
    </rPh>
    <rPh sb="259" eb="261">
      <t>ケイタイ</t>
    </rPh>
    <phoneticPr fontId="1"/>
  </si>
  <si>
    <t>契約金額(税込）                                                                                                                                                                                                                                    　   　　(単位：千円）                                                                                                                                                                                                                                            　(千円未満四捨五入）</t>
    <phoneticPr fontId="1"/>
  </si>
  <si>
    <t>2023年度（令和5年度）廃棄物処理施設受注事業調査票</t>
    <rPh sb="4" eb="6">
      <t>ネンド</t>
    </rPh>
    <rPh sb="7" eb="9">
      <t>レイワ</t>
    </rPh>
    <rPh sb="10" eb="12">
      <t>ネンド</t>
    </rPh>
    <rPh sb="13" eb="16">
      <t>ハイキブツ</t>
    </rPh>
    <rPh sb="16" eb="18">
      <t>ショリ</t>
    </rPh>
    <rPh sb="18" eb="20">
      <t>シセツ</t>
    </rPh>
    <rPh sb="20" eb="22">
      <t>ジュチュウ</t>
    </rPh>
    <rPh sb="22" eb="24">
      <t>ジギョウ</t>
    </rPh>
    <rPh sb="24" eb="27">
      <t>チョウサヒョウ</t>
    </rPh>
    <phoneticPr fontId="1"/>
  </si>
  <si>
    <t>資源ごみ（缶）</t>
    <rPh sb="0" eb="2">
      <t>シゲン</t>
    </rPh>
    <rPh sb="5" eb="6">
      <t>カン</t>
    </rPh>
    <phoneticPr fontId="1"/>
  </si>
  <si>
    <t>資源ごみ（ペットボトル）</t>
    <rPh sb="0" eb="2">
      <t>シゲン</t>
    </rPh>
    <phoneticPr fontId="1"/>
  </si>
  <si>
    <t>資源ごみ（びん）</t>
    <rPh sb="0" eb="2">
      <t>シゲン</t>
    </rPh>
    <phoneticPr fontId="1"/>
  </si>
  <si>
    <t>朝</t>
    <rPh sb="0" eb="1">
      <t>アサ</t>
    </rPh>
    <phoneticPr fontId="1"/>
  </si>
  <si>
    <t>夕</t>
    <rPh sb="0" eb="1">
      <t>ユウ</t>
    </rPh>
    <phoneticPr fontId="1"/>
  </si>
  <si>
    <t>昼間</t>
    <rPh sb="0" eb="1">
      <t>ヒル</t>
    </rPh>
    <rPh sb="1" eb="2">
      <t>アイダ</t>
    </rPh>
    <phoneticPr fontId="1"/>
  </si>
  <si>
    <t>夜間</t>
    <rPh sb="0" eb="2">
      <t>ヤカン</t>
    </rPh>
    <phoneticPr fontId="1"/>
  </si>
  <si>
    <t>昼間</t>
    <rPh sb="0" eb="2">
      <t>ヒルマ</t>
    </rPh>
    <phoneticPr fontId="1"/>
  </si>
  <si>
    <t>㈱タクマ</t>
  </si>
  <si>
    <t>札幌市</t>
    <rPh sb="0" eb="3">
      <t>サッポロシ</t>
    </rPh>
    <phoneticPr fontId="1"/>
  </si>
  <si>
    <t>未定</t>
    <rPh sb="0" eb="2">
      <t>ミテイ</t>
    </rPh>
    <phoneticPr fontId="1"/>
  </si>
  <si>
    <t>札幌市白石区東米里2170番地</t>
    <phoneticPr fontId="1"/>
  </si>
  <si>
    <t>粗大</t>
  </si>
  <si>
    <t>新設</t>
  </si>
  <si>
    <t>循環交付金</t>
  </si>
  <si>
    <t>DBO</t>
  </si>
  <si>
    <t>単体</t>
  </si>
  <si>
    <t>機械・土建JV</t>
  </si>
  <si>
    <t>施設建設費に含む</t>
    <rPh sb="0" eb="2">
      <t>シセツ</t>
    </rPh>
    <rPh sb="2" eb="5">
      <t>ケンセツヒ</t>
    </rPh>
    <rPh sb="6" eb="7">
      <t>フク</t>
    </rPh>
    <phoneticPr fontId="1"/>
  </si>
  <si>
    <t>粗大ごみに含む</t>
    <rPh sb="0" eb="2">
      <t>ソダイ</t>
    </rPh>
    <rPh sb="5" eb="6">
      <t>フク</t>
    </rPh>
    <phoneticPr fontId="1"/>
  </si>
  <si>
    <t>○</t>
  </si>
  <si>
    <t>工場棟に含む</t>
    <rPh sb="0" eb="3">
      <t>コウジョウトウ</t>
    </rPh>
    <rPh sb="4" eb="5">
      <t>フク</t>
    </rPh>
    <phoneticPr fontId="1"/>
  </si>
  <si>
    <t>RC＋鉄骨</t>
  </si>
  <si>
    <t>-</t>
    <phoneticPr fontId="1"/>
  </si>
  <si>
    <t>なし</t>
    <phoneticPr fontId="1"/>
  </si>
  <si>
    <t>焼却</t>
    <rPh sb="0" eb="2">
      <t>ショウキャク</t>
    </rPh>
    <phoneticPr fontId="1"/>
  </si>
  <si>
    <t>貯留</t>
    <rPh sb="0" eb="2">
      <t>チョリュウ</t>
    </rPh>
    <phoneticPr fontId="1"/>
  </si>
  <si>
    <t>足利市</t>
    <rPh sb="0" eb="3">
      <t>アシカガシ</t>
    </rPh>
    <phoneticPr fontId="1"/>
  </si>
  <si>
    <t>足利市野田町地内</t>
  </si>
  <si>
    <t>リサイクルセンター</t>
  </si>
  <si>
    <t>資源ごみ（プラスチック）</t>
    <rPh sb="0" eb="2">
      <t>シゲン</t>
    </rPh>
    <phoneticPr fontId="1"/>
  </si>
  <si>
    <t>RC</t>
  </si>
  <si>
    <t>熱回収施設含む</t>
  </si>
  <si>
    <t>小計</t>
    <rPh sb="0" eb="2">
      <t>ショウケイ</t>
    </rPh>
    <phoneticPr fontId="1"/>
  </si>
  <si>
    <t>川崎重工業㈱</t>
  </si>
  <si>
    <t>三田市</t>
    <rPh sb="0" eb="3">
      <t>サンダシ</t>
    </rPh>
    <phoneticPr fontId="1"/>
  </si>
  <si>
    <t>（仮称）新ごみ処理施設</t>
    <rPh sb="1" eb="3">
      <t>カショウ</t>
    </rPh>
    <rPh sb="4" eb="5">
      <t>シン</t>
    </rPh>
    <rPh sb="7" eb="11">
      <t>ショリシセツ</t>
    </rPh>
    <phoneticPr fontId="1"/>
  </si>
  <si>
    <t>兵庫県三田市香下1676番地</t>
    <rPh sb="0" eb="6">
      <t>ヒョウゴケンサンダシ</t>
    </rPh>
    <rPh sb="6" eb="8">
      <t>カシタ</t>
    </rPh>
    <rPh sb="12" eb="14">
      <t>バンチ</t>
    </rPh>
    <phoneticPr fontId="1"/>
  </si>
  <si>
    <t>その他施設含む</t>
  </si>
  <si>
    <t>5.8以上8.6以下</t>
    <rPh sb="3" eb="5">
      <t>イジョウ</t>
    </rPh>
    <rPh sb="8" eb="10">
      <t>イカ</t>
    </rPh>
    <phoneticPr fontId="1"/>
  </si>
  <si>
    <t>85%以上</t>
    <rPh sb="3" eb="5">
      <t>イジョウ</t>
    </rPh>
    <phoneticPr fontId="1"/>
  </si>
  <si>
    <t>低速回転式破砕機
　　＋
高速回転式破砕機</t>
    <rPh sb="0" eb="5">
      <t>テイソクカイテンシキ</t>
    </rPh>
    <rPh sb="5" eb="8">
      <t>ハサイキ</t>
    </rPh>
    <rPh sb="13" eb="18">
      <t>コウソクカイテンシキ</t>
    </rPh>
    <rPh sb="18" eb="21">
      <t>ハサイキ</t>
    </rPh>
    <phoneticPr fontId="1"/>
  </si>
  <si>
    <t>手選別
　＋
機械選別</t>
    <rPh sb="0" eb="3">
      <t>テセンベツ</t>
    </rPh>
    <rPh sb="7" eb="11">
      <t>キカイセンベツ</t>
    </rPh>
    <phoneticPr fontId="1"/>
  </si>
  <si>
    <t>焼却施設回答に含む</t>
    <rPh sb="0" eb="2">
      <t>ショウキャク</t>
    </rPh>
    <rPh sb="2" eb="4">
      <t>シセツ</t>
    </rPh>
    <rPh sb="4" eb="6">
      <t>カイトウ</t>
    </rPh>
    <rPh sb="7" eb="8">
      <t>フク</t>
    </rPh>
    <phoneticPr fontId="1"/>
  </si>
  <si>
    <t>熱回収施設を併設</t>
    <rPh sb="0" eb="1">
      <t>ネツ</t>
    </rPh>
    <rPh sb="1" eb="3">
      <t>カイシュウ</t>
    </rPh>
    <rPh sb="3" eb="5">
      <t>シセツ</t>
    </rPh>
    <rPh sb="6" eb="8">
      <t>ヘイセツ</t>
    </rPh>
    <phoneticPr fontId="1"/>
  </si>
  <si>
    <t>エスエヌ環境テクノロジー㈱</t>
  </si>
  <si>
    <t>西脇多可行政事務組合</t>
  </si>
  <si>
    <t>西脇多可新ごみ処理施設</t>
  </si>
  <si>
    <t>兵庫県多可郡多可町中区奥中徳畑地内</t>
    <phoneticPr fontId="1"/>
  </si>
  <si>
    <t>EPC</t>
  </si>
  <si>
    <t>指定なし</t>
    <rPh sb="0" eb="2">
      <t>シテイ</t>
    </rPh>
    <phoneticPr fontId="1"/>
  </si>
  <si>
    <t>磁選機</t>
    <rPh sb="0" eb="3">
      <t>ジセンキ</t>
    </rPh>
    <phoneticPr fontId="1"/>
  </si>
  <si>
    <t>永久磁石回転機</t>
    <rPh sb="0" eb="7">
      <t>エイキュウジシャクカイテンキ</t>
    </rPh>
    <phoneticPr fontId="1"/>
  </si>
  <si>
    <t>鉄骨</t>
  </si>
  <si>
    <t>約11,000</t>
    <rPh sb="0" eb="1">
      <t>ヤク</t>
    </rPh>
    <phoneticPr fontId="1"/>
  </si>
  <si>
    <t>約6,600</t>
    <rPh sb="0" eb="1">
      <t>ヤク</t>
    </rPh>
    <phoneticPr fontId="1"/>
  </si>
  <si>
    <t>約18,000</t>
    <rPh sb="0" eb="1">
      <t>ヤク</t>
    </rPh>
    <phoneticPr fontId="1"/>
  </si>
  <si>
    <t>約45,500</t>
    <rPh sb="0" eb="1">
      <t>ヤク</t>
    </rPh>
    <phoneticPr fontId="1"/>
  </si>
  <si>
    <t>約3,800</t>
    <rPh sb="0" eb="1">
      <t>ヤク</t>
    </rPh>
    <phoneticPr fontId="1"/>
  </si>
  <si>
    <t>東京二十三区清掃一部事務組合</t>
    <rPh sb="0" eb="14">
      <t>トウキョウニジュウサンクセイソウイチブジムクミアイ</t>
    </rPh>
    <phoneticPr fontId="1"/>
  </si>
  <si>
    <t>中防不燃・粗大ごみ処理施設</t>
    <rPh sb="0" eb="2">
      <t>チュウボウ</t>
    </rPh>
    <rPh sb="2" eb="4">
      <t>フネン</t>
    </rPh>
    <rPh sb="5" eb="7">
      <t>ソダイ</t>
    </rPh>
    <rPh sb="9" eb="11">
      <t>ショリ</t>
    </rPh>
    <rPh sb="11" eb="13">
      <t>シセツ</t>
    </rPh>
    <phoneticPr fontId="1"/>
  </si>
  <si>
    <t>東京都江東区海の森二丁目４番７９号</t>
    <rPh sb="0" eb="3">
      <t>トウキョウト</t>
    </rPh>
    <rPh sb="3" eb="6">
      <t>コウトウク</t>
    </rPh>
    <rPh sb="6" eb="7">
      <t>ウミ</t>
    </rPh>
    <rPh sb="8" eb="9">
      <t>モリ</t>
    </rPh>
    <rPh sb="9" eb="12">
      <t>ニチョウメ</t>
    </rPh>
    <rPh sb="13" eb="14">
      <t>バン</t>
    </rPh>
    <rPh sb="16" eb="17">
      <t>ゴウ</t>
    </rPh>
    <phoneticPr fontId="1"/>
  </si>
  <si>
    <t>6～７程度</t>
    <rPh sb="3" eb="5">
      <t>テイド</t>
    </rPh>
    <phoneticPr fontId="1"/>
  </si>
  <si>
    <t>200～800程度</t>
    <rPh sb="7" eb="9">
      <t>テイド</t>
    </rPh>
    <phoneticPr fontId="1"/>
  </si>
  <si>
    <t>200～600程度</t>
    <rPh sb="7" eb="9">
      <t>テイド</t>
    </rPh>
    <phoneticPr fontId="1"/>
  </si>
  <si>
    <t>ふるい選別機</t>
    <rPh sb="3" eb="6">
      <t>センベツキ</t>
    </rPh>
    <phoneticPr fontId="1"/>
  </si>
  <si>
    <t>アルミ選別機</t>
    <rPh sb="3" eb="6">
      <t>センベツキ</t>
    </rPh>
    <phoneticPr fontId="1"/>
  </si>
  <si>
    <t>日立造船㈱</t>
  </si>
  <si>
    <t>鉾田・大洗広域事務組合</t>
    <rPh sb="0" eb="2">
      <t>ホコタ</t>
    </rPh>
    <rPh sb="3" eb="5">
      <t>オオアライ</t>
    </rPh>
    <rPh sb="5" eb="11">
      <t>コウイキジムクミアイ</t>
    </rPh>
    <phoneticPr fontId="1"/>
  </si>
  <si>
    <t>茨城県鉾田市上釜4229番地1他、茨城県東茨城郡茨城町成田町4223番地1他</t>
    <phoneticPr fontId="1"/>
  </si>
  <si>
    <t>可燃性粗大ごみ：0.09
不燃性粗大ごみ：0.13</t>
    <rPh sb="0" eb="3">
      <t>カネンセイ</t>
    </rPh>
    <rPh sb="3" eb="5">
      <t>ソダイ</t>
    </rPh>
    <rPh sb="13" eb="16">
      <t>フネンセイ</t>
    </rPh>
    <rPh sb="16" eb="18">
      <t>ソダイ</t>
    </rPh>
    <phoneticPr fontId="1"/>
  </si>
  <si>
    <t>5.8～8.6</t>
    <phoneticPr fontId="1"/>
  </si>
  <si>
    <t>60～70</t>
    <phoneticPr fontId="1"/>
  </si>
  <si>
    <t>75～80</t>
    <phoneticPr fontId="1"/>
  </si>
  <si>
    <t>破砕選別</t>
    <rPh sb="0" eb="2">
      <t>ハサイ</t>
    </rPh>
    <rPh sb="2" eb="4">
      <t>センベツ</t>
    </rPh>
    <phoneticPr fontId="1"/>
  </si>
  <si>
    <t>85～90</t>
    <phoneticPr fontId="1"/>
  </si>
  <si>
    <t>95以上</t>
    <rPh sb="2" eb="4">
      <t>イジョウ</t>
    </rPh>
    <phoneticPr fontId="1"/>
  </si>
  <si>
    <t>磁選機</t>
    <rPh sb="0" eb="2">
      <t>ジセン</t>
    </rPh>
    <phoneticPr fontId="1"/>
  </si>
  <si>
    <t>55～60</t>
    <phoneticPr fontId="1"/>
  </si>
  <si>
    <t>85以上</t>
    <rPh sb="2" eb="4">
      <t>イジョウ</t>
    </rPh>
    <phoneticPr fontId="1"/>
  </si>
  <si>
    <t>選別機</t>
    <rPh sb="0" eb="3">
      <t>センベツキ</t>
    </rPh>
    <phoneticPr fontId="1"/>
  </si>
  <si>
    <t>メタウォーター㈱</t>
  </si>
  <si>
    <t>茅ヶ崎市</t>
    <rPh sb="0" eb="4">
      <t>チガサキシ</t>
    </rPh>
    <phoneticPr fontId="1"/>
  </si>
  <si>
    <t>茅ヶ崎市環境事業センター</t>
    <rPh sb="0" eb="4">
      <t>チガサキシ</t>
    </rPh>
    <rPh sb="4" eb="6">
      <t>カンキョウ</t>
    </rPh>
    <rPh sb="6" eb="8">
      <t>ジギョウ</t>
    </rPh>
    <phoneticPr fontId="1"/>
  </si>
  <si>
    <t>茅ヶ崎市萩園836番地（茅ヶ崎市環境事業センター内）</t>
    <rPh sb="0" eb="4">
      <t>チガサキシ</t>
    </rPh>
    <phoneticPr fontId="1"/>
  </si>
  <si>
    <t>茅ヶ崎市下水道条例による</t>
  </si>
  <si>
    <t>ー</t>
  </si>
  <si>
    <t>合計</t>
    <rPh sb="0" eb="2">
      <t>ゴウケイ</t>
    </rPh>
    <phoneticPr fontId="1"/>
  </si>
  <si>
    <t>三機工業㈱</t>
  </si>
  <si>
    <t>名寄地区衛生施設事務組合</t>
    <rPh sb="0" eb="2">
      <t>ナヨロ</t>
    </rPh>
    <rPh sb="2" eb="4">
      <t>チク</t>
    </rPh>
    <rPh sb="4" eb="8">
      <t>エイセイシセツ</t>
    </rPh>
    <rPh sb="8" eb="12">
      <t>ジムクミアイ</t>
    </rPh>
    <phoneticPr fontId="1"/>
  </si>
  <si>
    <t>名寄地区一般廃棄物中間処理施設</t>
    <phoneticPr fontId="1"/>
  </si>
  <si>
    <t>北海道名寄市字大橋140番地１、146番地11及び140番地６の一部</t>
    <rPh sb="0" eb="3">
      <t>ホッカイドウ</t>
    </rPh>
    <phoneticPr fontId="1"/>
  </si>
  <si>
    <t>一括</t>
  </si>
  <si>
    <t>粒度選別＋渦電流選別</t>
    <rPh sb="0" eb="4">
      <t>リュウドセンベツ</t>
    </rPh>
    <rPh sb="5" eb="6">
      <t>ウズ</t>
    </rPh>
    <rPh sb="6" eb="8">
      <t>デンリュウ</t>
    </rPh>
    <rPh sb="8" eb="10">
      <t>センベツ</t>
    </rPh>
    <phoneticPr fontId="1"/>
  </si>
  <si>
    <t>粒度選別</t>
    <rPh sb="0" eb="4">
      <t>リュウドセンベツ</t>
    </rPh>
    <phoneticPr fontId="1"/>
  </si>
  <si>
    <t>磁力選別</t>
    <rPh sb="0" eb="2">
      <t>ジリョク</t>
    </rPh>
    <rPh sb="2" eb="4">
      <t>センベツ</t>
    </rPh>
    <phoneticPr fontId="1"/>
  </si>
  <si>
    <t>渦電流選別</t>
    <rPh sb="0" eb="3">
      <t>ウズデンリュウ</t>
    </rPh>
    <rPh sb="3" eb="5">
      <t>センベツ</t>
    </rPh>
    <phoneticPr fontId="1"/>
  </si>
  <si>
    <t>・敷地面積は、ごみ処理施設の数値と同じ
・工場棟は、ごみ処理施設の建屋と合棟
・管理棟は、ごみ処理施設における管理棟の数値に含む</t>
    <rPh sb="1" eb="5">
      <t>シキチメンセキ</t>
    </rPh>
    <rPh sb="9" eb="11">
      <t>ショリ</t>
    </rPh>
    <rPh sb="11" eb="13">
      <t>シセツ</t>
    </rPh>
    <rPh sb="14" eb="16">
      <t>スウチ</t>
    </rPh>
    <rPh sb="17" eb="18">
      <t>オナ</t>
    </rPh>
    <rPh sb="21" eb="24">
      <t>コウジョウトウ</t>
    </rPh>
    <rPh sb="28" eb="30">
      <t>ショリ</t>
    </rPh>
    <rPh sb="30" eb="32">
      <t>シセツ</t>
    </rPh>
    <rPh sb="33" eb="35">
      <t>タテヤ</t>
    </rPh>
    <rPh sb="36" eb="38">
      <t>ガットウ</t>
    </rPh>
    <rPh sb="40" eb="43">
      <t>カンリトウ</t>
    </rPh>
    <rPh sb="47" eb="49">
      <t>ショリ</t>
    </rPh>
    <rPh sb="49" eb="51">
      <t>シセツ</t>
    </rPh>
    <rPh sb="55" eb="58">
      <t>カンリトウ</t>
    </rPh>
    <rPh sb="59" eb="61">
      <t>スウチ</t>
    </rPh>
    <rPh sb="60" eb="61">
      <t>コウスウ</t>
    </rPh>
    <rPh sb="62" eb="63">
      <t>フク</t>
    </rPh>
    <phoneticPr fontId="1"/>
  </si>
  <si>
    <t>資源ごみ（紙）</t>
    <rPh sb="0" eb="2">
      <t>シゲン</t>
    </rPh>
    <rPh sb="5" eb="6">
      <t>カミ</t>
    </rPh>
    <phoneticPr fontId="1"/>
  </si>
  <si>
    <t>27　　　　　　　　　　　　　　　　　　　　　　　　　　　　　　　　　　　　　　　　　　　　　　　　　　　　　　　　　　　　　　　　　　　　　　　　　　　　　　　　　　　　　　　(粗大、不燃ごみ合わせて）</t>
    <rPh sb="90" eb="92">
      <t>ソダイ</t>
    </rPh>
    <rPh sb="93" eb="95">
      <t>フネン</t>
    </rPh>
    <rPh sb="97" eb="98">
      <t>ア</t>
    </rPh>
    <phoneticPr fontId="1"/>
  </si>
  <si>
    <t>t/日</t>
    <rPh sb="2" eb="3">
      <t>ヒ</t>
    </rPh>
    <phoneticPr fontId="1"/>
  </si>
  <si>
    <t>ＪＦＥエンジニアリング㈱</t>
  </si>
  <si>
    <t>伊勢広域環境組合</t>
    <phoneticPr fontId="1"/>
  </si>
  <si>
    <t>(仮称)伊勢広域環境組合ごみ処理施設</t>
    <rPh sb="1" eb="3">
      <t>カショウ</t>
    </rPh>
    <rPh sb="4" eb="6">
      <t>イセ</t>
    </rPh>
    <rPh sb="6" eb="8">
      <t>コウイキ</t>
    </rPh>
    <rPh sb="8" eb="10">
      <t>カンキョウ</t>
    </rPh>
    <rPh sb="10" eb="12">
      <t>クミアイ</t>
    </rPh>
    <rPh sb="14" eb="18">
      <t>ショリシセツ</t>
    </rPh>
    <phoneticPr fontId="1"/>
  </si>
  <si>
    <t>三重県伊勢市西豊浜597番地1ほか</t>
    <rPh sb="0" eb="3">
      <t>ミエケン</t>
    </rPh>
    <rPh sb="3" eb="6">
      <t>イセシ</t>
    </rPh>
    <rPh sb="6" eb="9">
      <t>ニシトヨハマ</t>
    </rPh>
    <rPh sb="12" eb="14">
      <t>バンチ</t>
    </rPh>
    <phoneticPr fontId="1"/>
  </si>
  <si>
    <t>可燃性粗大：0.05
不燃性粗大：0.1</t>
    <rPh sb="0" eb="2">
      <t>カネン</t>
    </rPh>
    <rPh sb="2" eb="3">
      <t>セイ</t>
    </rPh>
    <rPh sb="3" eb="5">
      <t>ソダイ</t>
    </rPh>
    <rPh sb="11" eb="14">
      <t>フネンセイ</t>
    </rPh>
    <rPh sb="14" eb="16">
      <t>ソダイ</t>
    </rPh>
    <phoneticPr fontId="1"/>
  </si>
  <si>
    <t>十勝圏複合事務組合</t>
    <phoneticPr fontId="1"/>
  </si>
  <si>
    <t>(仮称)新中間処理施設</t>
    <rPh sb="1" eb="3">
      <t>カショウ</t>
    </rPh>
    <rPh sb="4" eb="5">
      <t>シン</t>
    </rPh>
    <rPh sb="5" eb="7">
      <t>チュウカン</t>
    </rPh>
    <rPh sb="7" eb="9">
      <t>ショリ</t>
    </rPh>
    <rPh sb="9" eb="11">
      <t>シセツ</t>
    </rPh>
    <phoneticPr fontId="1"/>
  </si>
  <si>
    <t>北海道帯広市西21条北4丁目5番1 ほか</t>
    <rPh sb="0" eb="3">
      <t>ホッカイドウ</t>
    </rPh>
    <rPh sb="3" eb="6">
      <t>オビヒロシ</t>
    </rPh>
    <rPh sb="6" eb="7">
      <t>ニシ</t>
    </rPh>
    <rPh sb="9" eb="10">
      <t>ジョウ</t>
    </rPh>
    <rPh sb="10" eb="11">
      <t>キタ</t>
    </rPh>
    <rPh sb="12" eb="14">
      <t>チョウメ</t>
    </rPh>
    <rPh sb="15" eb="16">
      <t>バン</t>
    </rPh>
    <phoneticPr fontId="1"/>
  </si>
  <si>
    <t>(仮称)印西クリーンセンター次期中間処理施設</t>
    <rPh sb="1" eb="3">
      <t>カショウ</t>
    </rPh>
    <rPh sb="4" eb="6">
      <t>インザイ</t>
    </rPh>
    <rPh sb="14" eb="16">
      <t>ジキ</t>
    </rPh>
    <rPh sb="16" eb="18">
      <t>チュウカン</t>
    </rPh>
    <rPh sb="18" eb="20">
      <t>ショリ</t>
    </rPh>
    <rPh sb="20" eb="22">
      <t>シセツ</t>
    </rPh>
    <phoneticPr fontId="1"/>
  </si>
  <si>
    <t>千葉県印西市吉田字馬込５４６番 他</t>
    <phoneticPr fontId="1"/>
  </si>
  <si>
    <t>工場棟一体</t>
    <rPh sb="0" eb="3">
      <t>コウジョウトウ</t>
    </rPh>
    <rPh sb="3" eb="5">
      <t>イッタイ</t>
    </rPh>
    <phoneticPr fontId="1"/>
  </si>
  <si>
    <t>印⻄地区環境整備事業組合</t>
    <phoneticPr fontId="1"/>
  </si>
  <si>
    <t>0.54                                                                                                                                                                                                                                                                 ( アルミ＋鉄）</t>
    <rPh sb="267" eb="268">
      <t>テツ</t>
    </rPh>
    <phoneticPr fontId="1"/>
  </si>
  <si>
    <t>86                                                                                                                                                                                                                                                                ( 可能性粗大）</t>
    <rPh sb="260" eb="263">
      <t>カノウセイ</t>
    </rPh>
    <rPh sb="263" eb="265">
      <t>ソダイ</t>
    </rPh>
    <phoneticPr fontId="1"/>
  </si>
  <si>
    <t>1                                                                                                                                                                                                                                                                 ( 乾電池、蛍光灯）</t>
    <rPh sb="260" eb="263">
      <t>カンデンチ</t>
    </rPh>
    <rPh sb="264" eb="267">
      <t>ケイコウトウ</t>
    </rPh>
    <phoneticPr fontId="1"/>
  </si>
  <si>
    <t>60以上</t>
    <rPh sb="2" eb="4">
      <t>イジョウ</t>
    </rPh>
    <phoneticPr fontId="1"/>
  </si>
  <si>
    <t>132.08　　　　　　　　　　　　　　　　　　　　　　　　　　　　　　　　　　　　　　　　　　　　　　　　　　　　　　　　　　　　　　　　　　　　　　　　　　　　　　　　　　　　　　　(弁当がら、木材、布団、皮革類、畳、ﾍﾞｯﾄﾞﾏｯﾄ）</t>
    <phoneticPr fontId="1"/>
  </si>
  <si>
    <t>極東開発工業㈱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          　　　　　　　　　　　　　　　　　　　　　　　　　　　　　　　　　　　　　　　　　　　　　　　　　　　　　　　　　　　　　　　　　　　　　　　　　　　　　　</t>
    <rPh sb="0" eb="7">
      <t>キョクトウ</t>
    </rPh>
    <phoneticPr fontId="1"/>
  </si>
  <si>
    <t>ＪＶ受注(極東開発・東急・岩田地崎特定JV)　</t>
    <rPh sb="2" eb="4">
      <t>ジュチュウ</t>
    </rPh>
    <phoneticPr fontId="1"/>
  </si>
  <si>
    <t>㈱クボタ</t>
  </si>
  <si>
    <t>大分市</t>
    <rPh sb="0" eb="3">
      <t>オオイタシ</t>
    </rPh>
    <phoneticPr fontId="1"/>
  </si>
  <si>
    <t>新環境センター／マテリアルリサイクル推進施設</t>
    <rPh sb="0" eb="3">
      <t>シンカンキョウ</t>
    </rPh>
    <rPh sb="18" eb="20">
      <t>スイシン</t>
    </rPh>
    <rPh sb="20" eb="22">
      <t>シセツ</t>
    </rPh>
    <phoneticPr fontId="1"/>
  </si>
  <si>
    <t>大分市大字上戸次地内</t>
    <rPh sb="0" eb="3">
      <t>オオイタシ</t>
    </rPh>
    <rPh sb="3" eb="5">
      <t>オオアザ</t>
    </rPh>
    <rPh sb="5" eb="7">
      <t>ウエド</t>
    </rPh>
    <rPh sb="7" eb="8">
      <t>ツギ</t>
    </rPh>
    <rPh sb="8" eb="9">
      <t>チ</t>
    </rPh>
    <rPh sb="9" eb="10">
      <t>ナイ</t>
    </rPh>
    <phoneticPr fontId="1"/>
  </si>
  <si>
    <t>BTO</t>
  </si>
  <si>
    <t>熱回収施設含む</t>
    <phoneticPr fontId="1"/>
  </si>
  <si>
    <t>事業一括</t>
    <rPh sb="0" eb="2">
      <t>ジギョウ</t>
    </rPh>
    <rPh sb="2" eb="4">
      <t>イッカツ</t>
    </rPh>
    <phoneticPr fontId="1"/>
  </si>
  <si>
    <t>資源（缶）に含む</t>
    <rPh sb="0" eb="2">
      <t>シゲン</t>
    </rPh>
    <rPh sb="3" eb="4">
      <t>カン</t>
    </rPh>
    <rPh sb="6" eb="7">
      <t>フク</t>
    </rPh>
    <phoneticPr fontId="1"/>
  </si>
  <si>
    <t>磁力選別</t>
    <rPh sb="0" eb="4">
      <t>ジリョクセンベツ</t>
    </rPh>
    <phoneticPr fontId="1"/>
  </si>
  <si>
    <t>渦電流選別</t>
    <rPh sb="0" eb="5">
      <t>ウズデンリュウセンベツ</t>
    </rPh>
    <phoneticPr fontId="1"/>
  </si>
  <si>
    <t>手選別</t>
    <rPh sb="0" eb="3">
      <t>テセンベツ</t>
    </rPh>
    <phoneticPr fontId="1"/>
  </si>
  <si>
    <t>設定なし(クローズ）</t>
    <rPh sb="0" eb="2">
      <t>セッテイ</t>
    </rPh>
    <phoneticPr fontId="1"/>
  </si>
  <si>
    <t>JV事業　熱回収については日鉄エンジニアリング㈱に表記</t>
    <rPh sb="2" eb="4">
      <t>ジギョウ</t>
    </rPh>
    <rPh sb="5" eb="8">
      <t>ネツカイシュウ</t>
    </rPh>
    <rPh sb="13" eb="24">
      <t>ニッテツ</t>
    </rPh>
    <rPh sb="25" eb="27">
      <t>ヒョウキ</t>
    </rPh>
    <phoneticPr fontId="1"/>
  </si>
  <si>
    <t>新明和工業㈱</t>
  </si>
  <si>
    <t>北九州市</t>
    <rPh sb="0" eb="4">
      <t>キタキュウシュウシ</t>
    </rPh>
    <phoneticPr fontId="1"/>
  </si>
  <si>
    <t>本城資源化センター</t>
    <rPh sb="0" eb="2">
      <t>ホンジョウ</t>
    </rPh>
    <rPh sb="2" eb="5">
      <t>シゲンカ</t>
    </rPh>
    <phoneticPr fontId="1"/>
  </si>
  <si>
    <t>福岡県北九州市八幡西区洞北町7-10</t>
    <rPh sb="0" eb="3">
      <t>フクオカケン</t>
    </rPh>
    <rPh sb="3" eb="7">
      <t>キタキュウシュウシ</t>
    </rPh>
    <rPh sb="7" eb="11">
      <t>ヤハタニシク</t>
    </rPh>
    <rPh sb="11" eb="14">
      <t>ドウホクチョウ</t>
    </rPh>
    <phoneticPr fontId="1"/>
  </si>
  <si>
    <t>田原市</t>
    <rPh sb="0" eb="3">
      <t>タハラシ</t>
    </rPh>
    <phoneticPr fontId="1"/>
  </si>
  <si>
    <t>田原市ごみ中継施設</t>
    <rPh sb="0" eb="3">
      <t>タハラシ</t>
    </rPh>
    <rPh sb="5" eb="9">
      <t>チュウケイシセツ</t>
    </rPh>
    <phoneticPr fontId="1"/>
  </si>
  <si>
    <t>愛知県田原市緑が浜二号2-91</t>
    <rPh sb="0" eb="3">
      <t>アイチケン</t>
    </rPh>
    <rPh sb="3" eb="6">
      <t>タハラシ</t>
    </rPh>
    <rPh sb="6" eb="7">
      <t>ミドリ</t>
    </rPh>
    <rPh sb="8" eb="9">
      <t>ハマ</t>
    </rPh>
    <rPh sb="9" eb="11">
      <t>ニゴウ</t>
    </rPh>
    <phoneticPr fontId="1"/>
  </si>
  <si>
    <t>中継・中間処理</t>
  </si>
  <si>
    <t>0.5　　　　　　　　　　　　　　　　　　　　　　　　　　　　　　　　　　　　　　　　　　　　　　　　　　　　　　　　　　　　　　　　　　　　　　　　　　　　　　　　　　　　　　　　　(トイレ）</t>
    <phoneticPr fontId="1"/>
  </si>
  <si>
    <t>5～10.5</t>
    <phoneticPr fontId="1"/>
  </si>
  <si>
    <t>約5,000</t>
    <rPh sb="0" eb="1">
      <t>ヤク</t>
    </rPh>
    <phoneticPr fontId="1"/>
  </si>
  <si>
    <t>6.0～8.5</t>
    <phoneticPr fontId="1"/>
  </si>
  <si>
    <t>約1,200</t>
    <rPh sb="0" eb="1">
      <t>ヤク</t>
    </rPh>
    <phoneticPr fontId="1"/>
  </si>
  <si>
    <t>‐</t>
    <phoneticPr fontId="1"/>
  </si>
  <si>
    <t>小計</t>
    <rPh sb="0" eb="2">
      <t>ショウケイ</t>
    </rPh>
    <phoneticPr fontId="1"/>
  </si>
  <si>
    <t>40(可燃）　　　　　　　　　　　　　　　　　　　　　　　　　　　　　　　　　　　　　　　　　　　　　　　　　　　　　　　　　　　　　　　　　　　　　　　　　　　　　　　　　　　10(生ごみ）</t>
    <rPh sb="3" eb="5">
      <t>カネン</t>
    </rPh>
    <rPh sb="92" eb="93">
      <t>ナマ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</si>
</sst>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件&quot;"/>
    <numFmt numFmtId="177" formatCode="[$-F800]dddd\,\ mmmm\ dd\,\ yyyy"/>
    <numFmt numFmtId="178" formatCode="#,##0;&quot;▲ &quot;#,##0"/>
    <numFmt numFmtId="179" formatCode="0.0"/>
    <numFmt numFmtId="180" formatCode="#,##0.0&quot;ｔ/日&quot;"/>
    <numFmt numFmtId="181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shrinkToFit="1"/>
    </xf>
    <xf numFmtId="0" fontId="0" fillId="2" borderId="0" xfId="0" applyFill="1">
      <alignment vertical="center"/>
    </xf>
    <xf numFmtId="38" fontId="3" fillId="2" borderId="1" xfId="1" applyFont="1" applyFill="1" applyBorder="1">
      <alignment vertical="center"/>
    </xf>
    <xf numFmtId="0" fontId="3" fillId="2" borderId="1" xfId="0" applyFont="1" applyFill="1" applyBorder="1" applyAlignment="1">
      <alignment horizontal="right" vertical="center"/>
    </xf>
    <xf numFmtId="38" fontId="3" fillId="2" borderId="1" xfId="1" applyFont="1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3" fontId="3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0" borderId="0" xfId="0" applyFo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78" fontId="3" fillId="2" borderId="1" xfId="0" applyNumberFormat="1" applyFont="1" applyFill="1" applyBorder="1">
      <alignment vertical="center"/>
    </xf>
    <xf numFmtId="38" fontId="2" fillId="2" borderId="1" xfId="1" applyFont="1" applyFill="1" applyBorder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3" fontId="3" fillId="0" borderId="1" xfId="0" applyNumberFormat="1" applyFont="1" applyBorder="1">
      <alignment vertical="center"/>
    </xf>
    <xf numFmtId="38" fontId="3" fillId="2" borderId="1" xfId="1" applyFont="1" applyFill="1" applyBorder="1" applyAlignment="1">
      <alignment vertical="center" shrinkToFit="1"/>
    </xf>
    <xf numFmtId="0" fontId="2" fillId="2" borderId="0" xfId="0" applyFont="1" applyFill="1">
      <alignment vertical="center"/>
    </xf>
    <xf numFmtId="0" fontId="9" fillId="2" borderId="1" xfId="0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>
      <alignment vertical="center"/>
    </xf>
    <xf numFmtId="38" fontId="2" fillId="4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31" fontId="8" fillId="2" borderId="1" xfId="0" applyNumberFormat="1" applyFont="1" applyFill="1" applyBorder="1" applyAlignment="1">
      <alignment horizontal="right" vertical="center" shrinkToFit="1"/>
    </xf>
    <xf numFmtId="31" fontId="3" fillId="2" borderId="1" xfId="0" applyNumberFormat="1" applyFont="1" applyFill="1" applyBorder="1" applyAlignment="1">
      <alignment horizontal="right" vertical="center" wrapText="1"/>
    </xf>
    <xf numFmtId="177" fontId="3" fillId="2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 wrapText="1"/>
    </xf>
    <xf numFmtId="178" fontId="3" fillId="2" borderId="1" xfId="0" applyNumberFormat="1" applyFont="1" applyFill="1" applyBorder="1" applyAlignment="1">
      <alignment horizontal="right" vertical="center"/>
    </xf>
    <xf numFmtId="38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>
      <alignment vertical="center"/>
    </xf>
    <xf numFmtId="38" fontId="5" fillId="2" borderId="1" xfId="1" applyFont="1" applyFill="1" applyBorder="1" applyAlignment="1">
      <alignment horizontal="right" vertical="center"/>
    </xf>
    <xf numFmtId="0" fontId="5" fillId="2" borderId="1" xfId="0" applyFont="1" applyFill="1" applyBorder="1">
      <alignment vertical="center"/>
    </xf>
    <xf numFmtId="31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>
      <alignment vertical="center"/>
    </xf>
    <xf numFmtId="0" fontId="3" fillId="2" borderId="1" xfId="0" quotePrefix="1" applyFont="1" applyFill="1" applyBorder="1">
      <alignment vertical="center"/>
    </xf>
    <xf numFmtId="38" fontId="5" fillId="0" borderId="1" xfId="1" applyFont="1" applyBorder="1">
      <alignment vertical="center"/>
    </xf>
    <xf numFmtId="0" fontId="4" fillId="2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vertical="center" wrapText="1"/>
    </xf>
    <xf numFmtId="0" fontId="10" fillId="2" borderId="1" xfId="0" applyFont="1" applyFill="1" applyBorder="1">
      <alignment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38" fontId="2" fillId="2" borderId="1" xfId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 shrinkToFit="1"/>
    </xf>
    <xf numFmtId="179" fontId="3" fillId="2" borderId="1" xfId="0" applyNumberFormat="1" applyFont="1" applyFill="1" applyBorder="1">
      <alignment vertical="center"/>
    </xf>
    <xf numFmtId="0" fontId="11" fillId="2" borderId="1" xfId="0" applyFont="1" applyFill="1" applyBorder="1">
      <alignment vertical="center"/>
    </xf>
    <xf numFmtId="31" fontId="3" fillId="2" borderId="1" xfId="0" applyNumberFormat="1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80" fontId="2" fillId="3" borderId="1" xfId="0" applyNumberFormat="1" applyFont="1" applyFill="1" applyBorder="1" applyAlignment="1">
      <alignment horizontal="right" vertical="center"/>
    </xf>
    <xf numFmtId="38" fontId="3" fillId="4" borderId="1" xfId="0" applyNumberFormat="1" applyFont="1" applyFill="1" applyBorder="1" applyAlignment="1">
      <alignment horizontal="right" vertical="center"/>
    </xf>
    <xf numFmtId="181" fontId="3" fillId="3" borderId="1" xfId="0" applyNumberFormat="1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5"/>
  <sheetViews>
    <sheetView tabSelected="1" zoomScaleNormal="100" zoomScaleSheetLayoutView="70" workbookViewId="0">
      <selection sqref="A1:C1"/>
    </sheetView>
  </sheetViews>
  <sheetFormatPr defaultRowHeight="18.75" x14ac:dyDescent="0.4"/>
  <cols>
    <col min="1" max="1" width="29" customWidth="1"/>
    <col min="2" max="2" width="23.375" customWidth="1"/>
    <col min="3" max="3" width="41.625" customWidth="1"/>
    <col min="4" max="4" width="31.875" customWidth="1"/>
    <col min="5" max="5" width="16.875" customWidth="1"/>
    <col min="6" max="6" width="13.625" customWidth="1"/>
    <col min="7" max="7" width="15.375" customWidth="1"/>
    <col min="8" max="8" width="17.125" customWidth="1"/>
    <col min="9" max="9" width="11.25" customWidth="1"/>
    <col min="10" max="10" width="13" customWidth="1"/>
    <col min="11" max="11" width="13.625" customWidth="1"/>
    <col min="12" max="12" width="16.625" customWidth="1"/>
    <col min="13" max="13" width="13.625" customWidth="1"/>
    <col min="14" max="14" width="15" customWidth="1"/>
    <col min="15" max="15" width="15.125" customWidth="1"/>
    <col min="16" max="16" width="17.375" customWidth="1"/>
    <col min="17" max="17" width="11.125" customWidth="1"/>
    <col min="18" max="18" width="16.125" customWidth="1"/>
    <col min="19" max="19" width="19.375" customWidth="1"/>
    <col min="20" max="20" width="15.125" customWidth="1"/>
    <col min="21" max="21" width="18" customWidth="1"/>
    <col min="22" max="22" width="12" customWidth="1"/>
    <col min="23" max="30" width="16.625" customWidth="1"/>
    <col min="31" max="31" width="20.25" customWidth="1"/>
    <col min="32" max="32" width="17.375" customWidth="1"/>
    <col min="33" max="33" width="16.625" customWidth="1"/>
    <col min="34" max="34" width="11.5" customWidth="1"/>
    <col min="35" max="35" width="11" customWidth="1"/>
    <col min="36" max="37" width="10.625" customWidth="1"/>
    <col min="38" max="38" width="16.375" customWidth="1"/>
    <col min="39" max="41" width="10.625" customWidth="1"/>
    <col min="42" max="42" width="13.625" customWidth="1"/>
    <col min="43" max="48" width="7.625" customWidth="1"/>
    <col min="49" max="49" width="14.875" customWidth="1"/>
    <col min="50" max="50" width="13.125" customWidth="1"/>
    <col min="51" max="53" width="13.625" customWidth="1"/>
    <col min="54" max="54" width="9.5" customWidth="1"/>
    <col min="55" max="55" width="9" customWidth="1"/>
    <col min="56" max="56" width="8.375" customWidth="1"/>
    <col min="57" max="57" width="8.75" customWidth="1"/>
    <col min="58" max="58" width="8.875" customWidth="1"/>
    <col min="59" max="59" width="10.125" customWidth="1"/>
    <col min="60" max="60" width="9.375" customWidth="1"/>
    <col min="61" max="61" width="8.875" customWidth="1"/>
    <col min="62" max="62" width="9.125" customWidth="1"/>
    <col min="63" max="63" width="11.5" customWidth="1"/>
    <col min="64" max="64" width="9.375" customWidth="1"/>
    <col min="65" max="65" width="11.375" customWidth="1"/>
    <col min="66" max="66" width="9.125" customWidth="1"/>
    <col min="67" max="67" width="8.625" customWidth="1"/>
    <col min="68" max="68" width="9" customWidth="1"/>
    <col min="69" max="69" width="8.125" customWidth="1"/>
    <col min="70" max="70" width="9.25" customWidth="1"/>
    <col min="71" max="71" width="9.375" customWidth="1"/>
    <col min="73" max="73" width="15.5" customWidth="1"/>
    <col min="75" max="76" width="13.875" customWidth="1"/>
    <col min="77" max="77" width="21" customWidth="1"/>
  </cols>
  <sheetData>
    <row r="1" spans="1:77" x14ac:dyDescent="0.4">
      <c r="A1" s="112" t="s">
        <v>58</v>
      </c>
      <c r="B1" s="112"/>
      <c r="C1" s="112"/>
      <c r="D1" s="1"/>
    </row>
    <row r="2" spans="1:77" x14ac:dyDescent="0.4">
      <c r="A2" s="2" t="s">
        <v>48</v>
      </c>
      <c r="B2" s="2"/>
      <c r="C2" s="2"/>
      <c r="D2" s="1"/>
    </row>
    <row r="3" spans="1:77" x14ac:dyDescent="0.4">
      <c r="A3" s="2"/>
      <c r="B3" s="2"/>
      <c r="C3" s="2"/>
      <c r="D3" s="1"/>
      <c r="M3" s="8"/>
    </row>
    <row r="4" spans="1:77" ht="18" customHeight="1" x14ac:dyDescent="0.4">
      <c r="A4" s="113" t="s">
        <v>5</v>
      </c>
      <c r="B4" s="113" t="s">
        <v>4</v>
      </c>
      <c r="C4" s="113" t="s">
        <v>0</v>
      </c>
      <c r="D4" s="113" t="s">
        <v>6</v>
      </c>
      <c r="E4" s="113" t="s">
        <v>2</v>
      </c>
      <c r="F4" s="89" t="s">
        <v>55</v>
      </c>
      <c r="G4" s="113" t="s">
        <v>7</v>
      </c>
      <c r="H4" s="113" t="s">
        <v>1</v>
      </c>
      <c r="I4" s="114" t="s">
        <v>56</v>
      </c>
      <c r="J4" s="113" t="s">
        <v>50</v>
      </c>
      <c r="K4" s="94" t="s">
        <v>51</v>
      </c>
      <c r="L4" s="101" t="s">
        <v>57</v>
      </c>
      <c r="M4" s="101" t="s">
        <v>54</v>
      </c>
      <c r="N4" s="104" t="s">
        <v>49</v>
      </c>
      <c r="O4" s="105"/>
      <c r="P4" s="106"/>
      <c r="Q4" s="104" t="s">
        <v>3</v>
      </c>
      <c r="R4" s="93" t="s">
        <v>15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 t="s">
        <v>17</v>
      </c>
      <c r="AI4" s="93"/>
      <c r="AJ4" s="93"/>
      <c r="AK4" s="93"/>
      <c r="AL4" s="93"/>
      <c r="AM4" s="93"/>
      <c r="AN4" s="93"/>
      <c r="AO4" s="93"/>
      <c r="AP4" s="93"/>
      <c r="AQ4" s="91" t="s">
        <v>27</v>
      </c>
      <c r="AR4" s="100"/>
      <c r="AS4" s="100"/>
      <c r="AT4" s="100"/>
      <c r="AU4" s="100"/>
      <c r="AV4" s="100"/>
      <c r="AW4" s="100"/>
      <c r="AX4" s="100"/>
      <c r="AY4" s="100"/>
      <c r="AZ4" s="100"/>
      <c r="BA4" s="92"/>
      <c r="BB4" s="91" t="s">
        <v>33</v>
      </c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92"/>
      <c r="BT4" s="93" t="s">
        <v>8</v>
      </c>
      <c r="BU4" s="93"/>
      <c r="BV4" s="93" t="s">
        <v>10</v>
      </c>
      <c r="BW4" s="93"/>
      <c r="BX4" s="94" t="s">
        <v>12</v>
      </c>
      <c r="BY4" s="93" t="s">
        <v>13</v>
      </c>
    </row>
    <row r="5" spans="1:77" x14ac:dyDescent="0.4">
      <c r="A5" s="113"/>
      <c r="B5" s="113"/>
      <c r="C5" s="113"/>
      <c r="D5" s="113"/>
      <c r="E5" s="113"/>
      <c r="F5" s="111"/>
      <c r="G5" s="113"/>
      <c r="H5" s="113"/>
      <c r="I5" s="114"/>
      <c r="J5" s="113"/>
      <c r="K5" s="95"/>
      <c r="L5" s="102"/>
      <c r="M5" s="102"/>
      <c r="N5" s="107"/>
      <c r="O5" s="108"/>
      <c r="P5" s="109"/>
      <c r="Q5" s="110"/>
      <c r="R5" s="93" t="s">
        <v>14</v>
      </c>
      <c r="S5" s="93"/>
      <c r="T5" s="93" t="s">
        <v>16</v>
      </c>
      <c r="U5" s="93"/>
      <c r="V5" s="93" t="s">
        <v>59</v>
      </c>
      <c r="W5" s="93"/>
      <c r="X5" s="93" t="s">
        <v>61</v>
      </c>
      <c r="Y5" s="93"/>
      <c r="Z5" s="93" t="s">
        <v>60</v>
      </c>
      <c r="AA5" s="93"/>
      <c r="AB5" s="93" t="s">
        <v>89</v>
      </c>
      <c r="AC5" s="93"/>
      <c r="AD5" s="91" t="s">
        <v>157</v>
      </c>
      <c r="AE5" s="92"/>
      <c r="AF5" s="93" t="s">
        <v>26</v>
      </c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7" t="s">
        <v>28</v>
      </c>
      <c r="AR5" s="98"/>
      <c r="AS5" s="98"/>
      <c r="AT5" s="99"/>
      <c r="AU5" s="97" t="s">
        <v>29</v>
      </c>
      <c r="AV5" s="98"/>
      <c r="AW5" s="94" t="s">
        <v>30</v>
      </c>
      <c r="AX5" s="94" t="s">
        <v>31</v>
      </c>
      <c r="AY5" s="89" t="s">
        <v>52</v>
      </c>
      <c r="AZ5" s="89" t="s">
        <v>53</v>
      </c>
      <c r="BA5" s="89" t="s">
        <v>32</v>
      </c>
      <c r="BB5" s="91" t="s">
        <v>37</v>
      </c>
      <c r="BC5" s="100"/>
      <c r="BD5" s="92"/>
      <c r="BE5" s="91" t="s">
        <v>34</v>
      </c>
      <c r="BF5" s="100"/>
      <c r="BG5" s="92"/>
      <c r="BH5" s="91" t="s">
        <v>35</v>
      </c>
      <c r="BI5" s="100"/>
      <c r="BJ5" s="92"/>
      <c r="BK5" s="91" t="s">
        <v>38</v>
      </c>
      <c r="BL5" s="100"/>
      <c r="BM5" s="92"/>
      <c r="BN5" s="91" t="s">
        <v>39</v>
      </c>
      <c r="BO5" s="100"/>
      <c r="BP5" s="92"/>
      <c r="BQ5" s="91" t="s">
        <v>40</v>
      </c>
      <c r="BR5" s="100"/>
      <c r="BS5" s="92"/>
      <c r="BT5" s="93"/>
      <c r="BU5" s="93"/>
      <c r="BV5" s="93"/>
      <c r="BW5" s="93"/>
      <c r="BX5" s="95"/>
      <c r="BY5" s="93"/>
    </row>
    <row r="6" spans="1:77" ht="18.600000000000001" customHeight="1" x14ac:dyDescent="0.4">
      <c r="A6" s="113"/>
      <c r="B6" s="113"/>
      <c r="C6" s="113"/>
      <c r="D6" s="113"/>
      <c r="E6" s="113"/>
      <c r="F6" s="90"/>
      <c r="G6" s="113"/>
      <c r="H6" s="113"/>
      <c r="I6" s="114"/>
      <c r="J6" s="113"/>
      <c r="K6" s="96"/>
      <c r="L6" s="103"/>
      <c r="M6" s="103"/>
      <c r="N6" s="6" t="s">
        <v>45</v>
      </c>
      <c r="O6" s="4" t="s">
        <v>46</v>
      </c>
      <c r="P6" s="4" t="s">
        <v>47</v>
      </c>
      <c r="Q6" s="3" t="s">
        <v>159</v>
      </c>
      <c r="R6" s="3" t="s">
        <v>41</v>
      </c>
      <c r="S6" s="3" t="s">
        <v>42</v>
      </c>
      <c r="T6" s="3" t="s">
        <v>41</v>
      </c>
      <c r="U6" s="3" t="s">
        <v>42</v>
      </c>
      <c r="V6" s="3" t="s">
        <v>41</v>
      </c>
      <c r="W6" s="3" t="s">
        <v>42</v>
      </c>
      <c r="X6" s="3" t="s">
        <v>41</v>
      </c>
      <c r="Y6" s="3" t="s">
        <v>42</v>
      </c>
      <c r="Z6" s="3" t="s">
        <v>41</v>
      </c>
      <c r="AA6" s="3" t="s">
        <v>42</v>
      </c>
      <c r="AB6" s="3" t="s">
        <v>41</v>
      </c>
      <c r="AC6" s="3" t="s">
        <v>42</v>
      </c>
      <c r="AD6" s="3" t="s">
        <v>41</v>
      </c>
      <c r="AE6" s="3" t="s">
        <v>42</v>
      </c>
      <c r="AF6" s="3" t="s">
        <v>41</v>
      </c>
      <c r="AG6" s="3" t="s">
        <v>42</v>
      </c>
      <c r="AH6" s="3" t="s">
        <v>18</v>
      </c>
      <c r="AI6" s="3" t="s">
        <v>19</v>
      </c>
      <c r="AJ6" s="3" t="s">
        <v>20</v>
      </c>
      <c r="AK6" s="3" t="s">
        <v>21</v>
      </c>
      <c r="AL6" s="3" t="s">
        <v>22</v>
      </c>
      <c r="AM6" s="3" t="s">
        <v>23</v>
      </c>
      <c r="AN6" s="3" t="s">
        <v>24</v>
      </c>
      <c r="AO6" s="3" t="s">
        <v>25</v>
      </c>
      <c r="AP6" s="3" t="s">
        <v>26</v>
      </c>
      <c r="AQ6" s="3" t="s">
        <v>62</v>
      </c>
      <c r="AR6" s="3" t="s">
        <v>64</v>
      </c>
      <c r="AS6" s="3" t="s">
        <v>63</v>
      </c>
      <c r="AT6" s="3" t="s">
        <v>65</v>
      </c>
      <c r="AU6" s="3" t="s">
        <v>66</v>
      </c>
      <c r="AV6" s="3" t="s">
        <v>65</v>
      </c>
      <c r="AW6" s="96"/>
      <c r="AX6" s="96"/>
      <c r="AY6" s="90"/>
      <c r="AZ6" s="90"/>
      <c r="BA6" s="90"/>
      <c r="BB6" s="3" t="s">
        <v>43</v>
      </c>
      <c r="BC6" s="3" t="s">
        <v>44</v>
      </c>
      <c r="BD6" s="3" t="s">
        <v>36</v>
      </c>
      <c r="BE6" s="3" t="s">
        <v>43</v>
      </c>
      <c r="BF6" s="3" t="s">
        <v>44</v>
      </c>
      <c r="BG6" s="3" t="s">
        <v>36</v>
      </c>
      <c r="BH6" s="3" t="s">
        <v>43</v>
      </c>
      <c r="BI6" s="3" t="s">
        <v>44</v>
      </c>
      <c r="BJ6" s="3" t="s">
        <v>36</v>
      </c>
      <c r="BK6" s="3" t="s">
        <v>43</v>
      </c>
      <c r="BL6" s="3" t="s">
        <v>44</v>
      </c>
      <c r="BM6" s="3" t="s">
        <v>36</v>
      </c>
      <c r="BN6" s="3" t="s">
        <v>43</v>
      </c>
      <c r="BO6" s="3" t="s">
        <v>44</v>
      </c>
      <c r="BP6" s="3" t="s">
        <v>36</v>
      </c>
      <c r="BQ6" s="3" t="s">
        <v>43</v>
      </c>
      <c r="BR6" s="3" t="s">
        <v>44</v>
      </c>
      <c r="BS6" s="3" t="s">
        <v>36</v>
      </c>
      <c r="BT6" s="3" t="s">
        <v>9</v>
      </c>
      <c r="BU6" s="3" t="s">
        <v>11</v>
      </c>
      <c r="BV6" s="3" t="s">
        <v>9</v>
      </c>
      <c r="BW6" s="3" t="s">
        <v>11</v>
      </c>
      <c r="BX6" s="96"/>
      <c r="BY6" s="93"/>
    </row>
    <row r="7" spans="1:77" s="1" customFormat="1" ht="30.95" customHeight="1" x14ac:dyDescent="0.4">
      <c r="A7" s="13" t="s">
        <v>104</v>
      </c>
      <c r="B7" s="13" t="s">
        <v>105</v>
      </c>
      <c r="C7" s="18" t="s">
        <v>106</v>
      </c>
      <c r="D7" s="13" t="s">
        <v>107</v>
      </c>
      <c r="E7" s="13" t="s">
        <v>88</v>
      </c>
      <c r="F7" s="17" t="s">
        <v>72</v>
      </c>
      <c r="G7" s="17" t="s">
        <v>73</v>
      </c>
      <c r="H7" s="17" t="s">
        <v>108</v>
      </c>
      <c r="I7" s="17" t="s">
        <v>76</v>
      </c>
      <c r="J7" s="56">
        <v>45077</v>
      </c>
      <c r="K7" s="57">
        <v>46112</v>
      </c>
      <c r="L7" s="22">
        <v>8679000</v>
      </c>
      <c r="M7" s="3" t="s">
        <v>91</v>
      </c>
      <c r="N7" s="11">
        <v>8679000</v>
      </c>
      <c r="O7" s="3" t="s">
        <v>82</v>
      </c>
      <c r="P7" s="3" t="s">
        <v>82</v>
      </c>
      <c r="Q7" s="28">
        <v>7.5</v>
      </c>
      <c r="R7" s="10">
        <v>3.6</v>
      </c>
      <c r="S7" s="10">
        <v>0.13</v>
      </c>
      <c r="T7" s="10">
        <v>1</v>
      </c>
      <c r="U7" s="10">
        <v>0.08</v>
      </c>
      <c r="V7" s="10">
        <v>2.6</v>
      </c>
      <c r="W7" s="10">
        <v>2.4E-2</v>
      </c>
      <c r="X7" s="10" t="s">
        <v>82</v>
      </c>
      <c r="Y7" s="10" t="s">
        <v>82</v>
      </c>
      <c r="Z7" s="10">
        <v>0.3</v>
      </c>
      <c r="AA7" s="10">
        <v>2.4E-2</v>
      </c>
      <c r="AB7" s="10" t="s">
        <v>82</v>
      </c>
      <c r="AC7" s="10" t="s">
        <v>82</v>
      </c>
      <c r="AD7" s="10" t="s">
        <v>82</v>
      </c>
      <c r="AE7" s="10" t="s">
        <v>82</v>
      </c>
      <c r="AF7" s="10"/>
      <c r="AG7" s="10"/>
      <c r="AH7" s="3" t="s">
        <v>79</v>
      </c>
      <c r="AI7" s="3" t="s">
        <v>79</v>
      </c>
      <c r="AJ7" s="3" t="s">
        <v>79</v>
      </c>
      <c r="AK7" s="16"/>
      <c r="AL7" s="3" t="s">
        <v>79</v>
      </c>
      <c r="AM7" s="3" t="s">
        <v>79</v>
      </c>
      <c r="AN7" s="3" t="s">
        <v>79</v>
      </c>
      <c r="AO7" s="3" t="s">
        <v>79</v>
      </c>
      <c r="AP7" s="3" t="s">
        <v>82</v>
      </c>
      <c r="AQ7" s="10">
        <v>50</v>
      </c>
      <c r="AR7" s="10">
        <v>60</v>
      </c>
      <c r="AS7" s="10">
        <v>50</v>
      </c>
      <c r="AT7" s="10">
        <v>45</v>
      </c>
      <c r="AU7" s="10">
        <v>60</v>
      </c>
      <c r="AV7" s="10">
        <v>55</v>
      </c>
      <c r="AW7" s="10">
        <v>0.01</v>
      </c>
      <c r="AX7" s="10" t="s">
        <v>82</v>
      </c>
      <c r="AY7" s="10" t="s">
        <v>82</v>
      </c>
      <c r="AZ7" s="10" t="s">
        <v>82</v>
      </c>
      <c r="BA7" s="10" t="s">
        <v>82</v>
      </c>
      <c r="BB7" s="3" t="s">
        <v>109</v>
      </c>
      <c r="BC7" s="3" t="s">
        <v>109</v>
      </c>
      <c r="BD7" s="3" t="s">
        <v>109</v>
      </c>
      <c r="BE7" s="3" t="s">
        <v>109</v>
      </c>
      <c r="BF7" s="3" t="s">
        <v>109</v>
      </c>
      <c r="BG7" s="3" t="s">
        <v>109</v>
      </c>
      <c r="BH7" s="3">
        <v>85</v>
      </c>
      <c r="BI7" s="3">
        <v>95</v>
      </c>
      <c r="BJ7" s="3" t="s">
        <v>110</v>
      </c>
      <c r="BK7" s="3">
        <v>85</v>
      </c>
      <c r="BL7" s="3">
        <v>85</v>
      </c>
      <c r="BM7" s="14" t="s">
        <v>111</v>
      </c>
      <c r="BN7" s="3" t="s">
        <v>109</v>
      </c>
      <c r="BO7" s="3" t="s">
        <v>109</v>
      </c>
      <c r="BP7" s="3" t="s">
        <v>109</v>
      </c>
      <c r="BQ7" s="3" t="s">
        <v>109</v>
      </c>
      <c r="BR7" s="3" t="s">
        <v>109</v>
      </c>
      <c r="BS7" s="3" t="s">
        <v>109</v>
      </c>
      <c r="BT7" s="17" t="s">
        <v>112</v>
      </c>
      <c r="BU7" s="15">
        <v>6312.15</v>
      </c>
      <c r="BV7" s="17" t="s">
        <v>112</v>
      </c>
      <c r="BW7" s="24">
        <v>1760.26</v>
      </c>
      <c r="BX7" s="22">
        <v>19000</v>
      </c>
      <c r="BY7" s="23"/>
    </row>
    <row r="8" spans="1:77" ht="29.45" customHeight="1" x14ac:dyDescent="0.4">
      <c r="A8" s="37" t="s">
        <v>92</v>
      </c>
      <c r="B8" s="38">
        <v>1</v>
      </c>
      <c r="C8" s="37"/>
      <c r="D8" s="37"/>
      <c r="E8" s="37"/>
      <c r="F8" s="43"/>
      <c r="G8" s="37"/>
      <c r="H8" s="37"/>
      <c r="I8" s="44"/>
      <c r="J8" s="48"/>
      <c r="K8" s="49"/>
      <c r="L8" s="87">
        <f>SUM(L7:L7)</f>
        <v>8679000</v>
      </c>
      <c r="M8" s="47"/>
      <c r="N8" s="59"/>
      <c r="O8" s="48"/>
      <c r="P8" s="48"/>
      <c r="Q8" s="48">
        <f>SUM(Q7:Q7)</f>
        <v>7.5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5"/>
      <c r="AI8" s="45"/>
      <c r="AJ8" s="45"/>
      <c r="AK8" s="45"/>
      <c r="AL8" s="45"/>
      <c r="AM8" s="45"/>
      <c r="AN8" s="45"/>
      <c r="AO8" s="48"/>
      <c r="AP8" s="48"/>
      <c r="AQ8" s="48"/>
      <c r="AR8" s="48"/>
      <c r="AS8" s="48"/>
      <c r="AT8" s="48"/>
      <c r="AU8" s="48"/>
      <c r="AV8" s="48"/>
      <c r="AW8" s="49"/>
      <c r="AX8" s="49"/>
      <c r="AY8" s="50"/>
      <c r="AZ8" s="51"/>
      <c r="BA8" s="51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8"/>
      <c r="BV8" s="45"/>
      <c r="BW8" s="45"/>
      <c r="BX8" s="46"/>
      <c r="BY8" s="45"/>
    </row>
    <row r="9" spans="1:77" s="8" customFormat="1" ht="66" customHeight="1" x14ac:dyDescent="0.4">
      <c r="A9" s="13" t="s">
        <v>93</v>
      </c>
      <c r="B9" s="13" t="s">
        <v>94</v>
      </c>
      <c r="C9" s="13" t="s">
        <v>95</v>
      </c>
      <c r="D9" s="6" t="s">
        <v>96</v>
      </c>
      <c r="E9" s="17" t="s">
        <v>71</v>
      </c>
      <c r="F9" s="17" t="s">
        <v>72</v>
      </c>
      <c r="G9" s="17" t="s">
        <v>73</v>
      </c>
      <c r="H9" s="17" t="s">
        <v>74</v>
      </c>
      <c r="I9" s="17" t="s">
        <v>76</v>
      </c>
      <c r="J9" s="57">
        <v>45356</v>
      </c>
      <c r="K9" s="57">
        <v>46843</v>
      </c>
      <c r="L9" s="22">
        <v>32300730</v>
      </c>
      <c r="M9" s="4" t="s">
        <v>97</v>
      </c>
      <c r="N9" s="11">
        <v>20595630</v>
      </c>
      <c r="O9" s="11">
        <v>11705100</v>
      </c>
      <c r="P9" s="10">
        <v>19.5</v>
      </c>
      <c r="Q9" s="28">
        <v>14</v>
      </c>
      <c r="R9" s="10">
        <v>8.4</v>
      </c>
      <c r="S9" s="10">
        <v>0.1</v>
      </c>
      <c r="T9" s="10">
        <v>5.6</v>
      </c>
      <c r="U9" s="10">
        <v>0.125</v>
      </c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3"/>
      <c r="AI9" s="3" t="s">
        <v>79</v>
      </c>
      <c r="AJ9" s="3" t="s">
        <v>79</v>
      </c>
      <c r="AK9" s="3"/>
      <c r="AL9" s="3"/>
      <c r="AM9" s="3"/>
      <c r="AN9" s="3" t="s">
        <v>79</v>
      </c>
      <c r="AO9" s="3" t="s">
        <v>79</v>
      </c>
      <c r="AP9" s="4"/>
      <c r="AQ9" s="4">
        <v>50</v>
      </c>
      <c r="AR9" s="4">
        <v>60</v>
      </c>
      <c r="AS9" s="4">
        <v>50</v>
      </c>
      <c r="AT9" s="4">
        <v>45</v>
      </c>
      <c r="AU9" s="4">
        <v>60</v>
      </c>
      <c r="AV9" s="4">
        <v>55</v>
      </c>
      <c r="AW9" s="4">
        <v>0.1</v>
      </c>
      <c r="AX9" s="10" t="s">
        <v>98</v>
      </c>
      <c r="AY9" s="4">
        <v>20</v>
      </c>
      <c r="AZ9" s="4">
        <v>30</v>
      </c>
      <c r="BA9" s="4">
        <v>40</v>
      </c>
      <c r="BB9" s="4"/>
      <c r="BC9" s="4"/>
      <c r="BD9" s="4"/>
      <c r="BE9" s="4"/>
      <c r="BF9" s="4"/>
      <c r="BG9" s="4"/>
      <c r="BH9" s="10" t="s">
        <v>99</v>
      </c>
      <c r="BI9" s="10" t="s">
        <v>135</v>
      </c>
      <c r="BJ9" s="5" t="s">
        <v>100</v>
      </c>
      <c r="BK9" s="10" t="s">
        <v>138</v>
      </c>
      <c r="BL9" s="10" t="s">
        <v>175</v>
      </c>
      <c r="BM9" s="5" t="s">
        <v>101</v>
      </c>
      <c r="BN9" s="4"/>
      <c r="BO9" s="4"/>
      <c r="BP9" s="4"/>
      <c r="BQ9" s="4"/>
      <c r="BR9" s="4"/>
      <c r="BS9" s="4"/>
      <c r="BT9" s="4" t="s">
        <v>81</v>
      </c>
      <c r="BU9" s="4" t="s">
        <v>102</v>
      </c>
      <c r="BV9" s="4"/>
      <c r="BW9" s="4"/>
      <c r="BX9" s="19">
        <v>19000</v>
      </c>
      <c r="BY9" s="4" t="s">
        <v>103</v>
      </c>
    </row>
    <row r="10" spans="1:77" ht="30.95" customHeight="1" x14ac:dyDescent="0.4">
      <c r="A10" s="37" t="s">
        <v>92</v>
      </c>
      <c r="B10" s="38">
        <v>1</v>
      </c>
      <c r="C10" s="39"/>
      <c r="D10" s="39"/>
      <c r="E10" s="39"/>
      <c r="F10" s="39"/>
      <c r="G10" s="39"/>
      <c r="H10" s="39"/>
      <c r="I10" s="39"/>
      <c r="J10" s="42"/>
      <c r="K10" s="42"/>
      <c r="L10" s="87">
        <f>SUM(L9:L9)</f>
        <v>32300730</v>
      </c>
      <c r="M10" s="40"/>
      <c r="N10" s="42"/>
      <c r="O10" s="42"/>
      <c r="P10" s="42"/>
      <c r="Q10" s="48">
        <f>SUM(Q9:Q9)</f>
        <v>14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0"/>
      <c r="BN10" s="40"/>
      <c r="BO10" s="40"/>
      <c r="BP10" s="40"/>
      <c r="BQ10" s="40"/>
      <c r="BR10" s="40"/>
      <c r="BS10" s="40"/>
      <c r="BT10" s="40"/>
      <c r="BU10" s="42"/>
      <c r="BV10" s="40"/>
      <c r="BW10" s="40"/>
      <c r="BX10" s="40"/>
      <c r="BY10" s="40"/>
    </row>
    <row r="11" spans="1:77" ht="69.95" customHeight="1" x14ac:dyDescent="0.4">
      <c r="A11" s="79" t="s">
        <v>177</v>
      </c>
      <c r="B11" s="13" t="s">
        <v>118</v>
      </c>
      <c r="C11" s="13" t="s">
        <v>119</v>
      </c>
      <c r="D11" s="6" t="s">
        <v>120</v>
      </c>
      <c r="E11" s="4" t="s">
        <v>88</v>
      </c>
      <c r="F11" s="4" t="s">
        <v>72</v>
      </c>
      <c r="G11" s="4" t="s">
        <v>73</v>
      </c>
      <c r="H11" s="4" t="s">
        <v>74</v>
      </c>
      <c r="I11" s="4" t="s">
        <v>76</v>
      </c>
      <c r="J11" s="58">
        <v>45196</v>
      </c>
      <c r="K11" s="58">
        <v>46783</v>
      </c>
      <c r="L11" s="26">
        <v>45243000</v>
      </c>
      <c r="M11" s="4" t="s">
        <v>75</v>
      </c>
      <c r="N11" s="60">
        <v>45243000</v>
      </c>
      <c r="O11" s="10"/>
      <c r="P11" s="10"/>
      <c r="Q11" s="28">
        <v>420</v>
      </c>
      <c r="R11" s="10">
        <v>208.42</v>
      </c>
      <c r="S11" s="10"/>
      <c r="T11" s="10">
        <v>79.5</v>
      </c>
      <c r="U11" s="10"/>
      <c r="V11" s="10"/>
      <c r="W11" s="10"/>
      <c r="X11" s="10"/>
      <c r="Y11" s="10"/>
      <c r="Z11" s="10"/>
      <c r="AA11" s="10"/>
      <c r="AB11" s="10"/>
      <c r="AC11" s="10"/>
      <c r="AD11" s="10">
        <v>132.08000000000001</v>
      </c>
      <c r="AE11" s="10"/>
      <c r="AF11" s="78" t="s">
        <v>176</v>
      </c>
      <c r="AG11" s="10"/>
      <c r="AH11" s="3" t="s">
        <v>79</v>
      </c>
      <c r="AI11" s="3" t="s">
        <v>79</v>
      </c>
      <c r="AJ11" s="3" t="s">
        <v>79</v>
      </c>
      <c r="AK11" s="3" t="s">
        <v>79</v>
      </c>
      <c r="AL11" s="3" t="s">
        <v>79</v>
      </c>
      <c r="AM11" s="3"/>
      <c r="AN11" s="3" t="s">
        <v>79</v>
      </c>
      <c r="AO11" s="3" t="s">
        <v>79</v>
      </c>
      <c r="AP11" s="4"/>
      <c r="AQ11" s="4"/>
      <c r="AR11" s="4">
        <v>50</v>
      </c>
      <c r="AS11" s="4"/>
      <c r="AT11" s="4">
        <v>45</v>
      </c>
      <c r="AU11" s="4">
        <v>60</v>
      </c>
      <c r="AV11" s="4">
        <v>55</v>
      </c>
      <c r="AW11" s="4"/>
      <c r="AX11" s="10" t="s">
        <v>121</v>
      </c>
      <c r="AY11" s="10" t="s">
        <v>122</v>
      </c>
      <c r="AZ11" s="4"/>
      <c r="BA11" s="10" t="s">
        <v>123</v>
      </c>
      <c r="BB11" s="4">
        <v>60</v>
      </c>
      <c r="BC11" s="4">
        <v>75</v>
      </c>
      <c r="BD11" s="7" t="s">
        <v>124</v>
      </c>
      <c r="BE11" s="4">
        <v>70</v>
      </c>
      <c r="BF11" s="4">
        <v>90</v>
      </c>
      <c r="BG11" s="7" t="s">
        <v>124</v>
      </c>
      <c r="BH11" s="4">
        <v>90</v>
      </c>
      <c r="BI11" s="4">
        <v>95</v>
      </c>
      <c r="BJ11" s="4" t="s">
        <v>110</v>
      </c>
      <c r="BK11" s="4">
        <v>60</v>
      </c>
      <c r="BL11" s="4">
        <v>85</v>
      </c>
      <c r="BM11" s="4" t="s">
        <v>125</v>
      </c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19">
        <v>85700</v>
      </c>
      <c r="BY11" s="79" t="s">
        <v>178</v>
      </c>
    </row>
    <row r="12" spans="1:77" ht="30.95" customHeight="1" x14ac:dyDescent="0.4">
      <c r="A12" s="37" t="s">
        <v>92</v>
      </c>
      <c r="B12" s="38">
        <v>1</v>
      </c>
      <c r="C12" s="39"/>
      <c r="D12" s="39"/>
      <c r="E12" s="39"/>
      <c r="F12" s="39"/>
      <c r="G12" s="39"/>
      <c r="H12" s="39"/>
      <c r="I12" s="39"/>
      <c r="J12" s="42"/>
      <c r="K12" s="42"/>
      <c r="L12" s="87">
        <f>SUM(L11:L11)</f>
        <v>45243000</v>
      </c>
      <c r="M12" s="40"/>
      <c r="N12" s="42"/>
      <c r="O12" s="42"/>
      <c r="P12" s="42"/>
      <c r="Q12" s="48">
        <f>SUM(Q11:Q11)</f>
        <v>420</v>
      </c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0"/>
      <c r="BN12" s="40"/>
      <c r="BO12" s="40"/>
      <c r="BP12" s="40"/>
      <c r="BQ12" s="40"/>
      <c r="BR12" s="40"/>
      <c r="BS12" s="40"/>
      <c r="BT12" s="40"/>
      <c r="BU12" s="42"/>
      <c r="BV12" s="40"/>
      <c r="BW12" s="40"/>
      <c r="BX12" s="40"/>
      <c r="BY12" s="40"/>
    </row>
    <row r="13" spans="1:77" ht="37.5" customHeight="1" x14ac:dyDescent="0.4">
      <c r="A13" s="7" t="s">
        <v>179</v>
      </c>
      <c r="B13" s="13" t="s">
        <v>180</v>
      </c>
      <c r="C13" s="7" t="s">
        <v>181</v>
      </c>
      <c r="D13" s="5" t="s">
        <v>182</v>
      </c>
      <c r="E13" s="4" t="s">
        <v>71</v>
      </c>
      <c r="F13" s="4" t="s">
        <v>72</v>
      </c>
      <c r="G13" s="4" t="s">
        <v>73</v>
      </c>
      <c r="H13" s="4" t="s">
        <v>183</v>
      </c>
      <c r="I13" s="4" t="s">
        <v>151</v>
      </c>
      <c r="J13" s="82">
        <v>45121</v>
      </c>
      <c r="K13" s="82">
        <v>46660</v>
      </c>
      <c r="L13" s="10"/>
      <c r="M13" s="4" t="s">
        <v>184</v>
      </c>
      <c r="N13" s="10" t="s">
        <v>185</v>
      </c>
      <c r="O13" s="10" t="s">
        <v>185</v>
      </c>
      <c r="P13" s="4">
        <v>19.5</v>
      </c>
      <c r="Q13" s="5">
        <v>59.4</v>
      </c>
      <c r="R13" s="80">
        <v>24</v>
      </c>
      <c r="S13" s="3"/>
      <c r="T13" s="4" t="s">
        <v>78</v>
      </c>
      <c r="U13" s="3"/>
      <c r="V13" s="4">
        <v>16.399999999999999</v>
      </c>
      <c r="W13" s="3"/>
      <c r="X13" s="3" t="s">
        <v>186</v>
      </c>
      <c r="Y13" s="3"/>
      <c r="Z13" s="10">
        <v>7.2</v>
      </c>
      <c r="AA13" s="3"/>
      <c r="AB13" s="4">
        <v>11.8</v>
      </c>
      <c r="AC13" s="4"/>
      <c r="AD13" s="10"/>
      <c r="AE13" s="10"/>
      <c r="AF13" s="10"/>
      <c r="AG13" s="10"/>
      <c r="AH13" s="83" t="s">
        <v>79</v>
      </c>
      <c r="AI13" s="83" t="s">
        <v>79</v>
      </c>
      <c r="AJ13" s="83" t="s">
        <v>79</v>
      </c>
      <c r="AK13" s="83" t="s">
        <v>79</v>
      </c>
      <c r="AL13" s="83" t="s">
        <v>79</v>
      </c>
      <c r="AM13" s="83" t="s">
        <v>79</v>
      </c>
      <c r="AN13" s="83" t="s">
        <v>79</v>
      </c>
      <c r="AO13" s="83" t="s">
        <v>79</v>
      </c>
      <c r="AP13" s="4"/>
      <c r="AQ13" s="64">
        <v>50</v>
      </c>
      <c r="AR13" s="64">
        <v>60</v>
      </c>
      <c r="AS13" s="64">
        <v>50</v>
      </c>
      <c r="AT13" s="64">
        <v>45</v>
      </c>
      <c r="AU13" s="64">
        <v>60</v>
      </c>
      <c r="AV13" s="64">
        <v>55</v>
      </c>
      <c r="AW13" s="64">
        <v>0.1</v>
      </c>
      <c r="AX13" s="81" t="s">
        <v>190</v>
      </c>
      <c r="AY13" s="81" t="s">
        <v>190</v>
      </c>
      <c r="AZ13" s="81" t="s">
        <v>190</v>
      </c>
      <c r="BA13" s="81" t="s">
        <v>190</v>
      </c>
      <c r="BB13" s="4"/>
      <c r="BC13" s="4"/>
      <c r="BD13" s="4"/>
      <c r="BE13" s="4"/>
      <c r="BF13" s="4"/>
      <c r="BG13" s="4"/>
      <c r="BH13" s="64">
        <v>90</v>
      </c>
      <c r="BI13" s="64">
        <v>95</v>
      </c>
      <c r="BJ13" s="64" t="s">
        <v>187</v>
      </c>
      <c r="BK13" s="64">
        <v>60</v>
      </c>
      <c r="BL13" s="64">
        <v>85</v>
      </c>
      <c r="BM13" s="64" t="s">
        <v>188</v>
      </c>
      <c r="BN13" s="64">
        <v>85</v>
      </c>
      <c r="BO13" s="64"/>
      <c r="BP13" s="64" t="s">
        <v>189</v>
      </c>
      <c r="BQ13" s="64">
        <v>80</v>
      </c>
      <c r="BR13" s="64"/>
      <c r="BS13" s="64" t="s">
        <v>189</v>
      </c>
      <c r="BT13" s="4"/>
      <c r="BU13" s="4"/>
      <c r="BV13" s="4"/>
      <c r="BW13" s="4"/>
      <c r="BX13" s="69"/>
      <c r="BY13" s="84" t="s">
        <v>191</v>
      </c>
    </row>
    <row r="14" spans="1:77" ht="30.95" customHeight="1" x14ac:dyDescent="0.4">
      <c r="A14" s="37"/>
      <c r="B14" s="38">
        <v>1</v>
      </c>
      <c r="C14" s="39"/>
      <c r="D14" s="39"/>
      <c r="E14" s="39"/>
      <c r="F14" s="39"/>
      <c r="G14" s="39"/>
      <c r="H14" s="39"/>
      <c r="I14" s="39"/>
      <c r="J14" s="42"/>
      <c r="K14" s="42"/>
      <c r="L14" s="41"/>
      <c r="M14" s="40"/>
      <c r="N14" s="42"/>
      <c r="O14" s="42"/>
      <c r="P14" s="42"/>
      <c r="Q14" s="48">
        <f>SUM(Q13:Q13)</f>
        <v>59.4</v>
      </c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0"/>
      <c r="BN14" s="40"/>
      <c r="BO14" s="40"/>
      <c r="BP14" s="40"/>
      <c r="BQ14" s="40"/>
      <c r="BR14" s="40"/>
      <c r="BS14" s="40"/>
      <c r="BT14" s="40"/>
      <c r="BU14" s="42"/>
      <c r="BV14" s="40"/>
      <c r="BW14" s="40"/>
      <c r="BX14" s="40"/>
      <c r="BY14" s="40"/>
    </row>
    <row r="15" spans="1:77" s="33" customFormat="1" ht="49.5" customHeight="1" x14ac:dyDescent="0.4">
      <c r="A15" s="32" t="s">
        <v>147</v>
      </c>
      <c r="B15" s="13" t="s">
        <v>148</v>
      </c>
      <c r="C15" s="18" t="s">
        <v>149</v>
      </c>
      <c r="D15" s="6" t="s">
        <v>150</v>
      </c>
      <c r="E15" s="4" t="s">
        <v>88</v>
      </c>
      <c r="F15" s="4" t="s">
        <v>72</v>
      </c>
      <c r="G15" s="4" t="s">
        <v>73</v>
      </c>
      <c r="H15" s="4" t="s">
        <v>108</v>
      </c>
      <c r="I15" s="4" t="s">
        <v>151</v>
      </c>
      <c r="J15" s="57">
        <v>45194</v>
      </c>
      <c r="K15" s="57">
        <v>46458</v>
      </c>
      <c r="L15" s="31">
        <v>7126900</v>
      </c>
      <c r="M15" s="4" t="s">
        <v>91</v>
      </c>
      <c r="N15" s="11">
        <v>7126900</v>
      </c>
      <c r="O15" s="10">
        <v>0</v>
      </c>
      <c r="P15" s="10">
        <v>0</v>
      </c>
      <c r="Q15" s="28">
        <v>3.6</v>
      </c>
      <c r="R15" s="10">
        <v>0.9</v>
      </c>
      <c r="S15" s="10">
        <v>0.15</v>
      </c>
      <c r="T15" s="10">
        <v>2.16</v>
      </c>
      <c r="U15" s="10">
        <v>0.4</v>
      </c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28" t="s">
        <v>172</v>
      </c>
      <c r="AG15" s="10">
        <v>0.53</v>
      </c>
      <c r="AH15" s="3" t="s">
        <v>79</v>
      </c>
      <c r="AI15" s="3" t="s">
        <v>79</v>
      </c>
      <c r="AJ15" s="3"/>
      <c r="AK15" s="3"/>
      <c r="AL15" s="3"/>
      <c r="AM15" s="3"/>
      <c r="AN15" s="3"/>
      <c r="AO15" s="3" t="s">
        <v>79</v>
      </c>
      <c r="AP15" s="4"/>
      <c r="AQ15" s="4">
        <v>65</v>
      </c>
      <c r="AR15" s="4">
        <v>70</v>
      </c>
      <c r="AS15" s="4">
        <v>65</v>
      </c>
      <c r="AT15" s="4">
        <v>60</v>
      </c>
      <c r="AU15" s="4">
        <v>65</v>
      </c>
      <c r="AV15" s="4">
        <v>60</v>
      </c>
      <c r="AW15" s="4">
        <v>0.1</v>
      </c>
      <c r="AX15" s="10" t="s">
        <v>130</v>
      </c>
      <c r="AY15" s="4">
        <v>20</v>
      </c>
      <c r="AZ15" s="4">
        <v>160</v>
      </c>
      <c r="BA15" s="4">
        <v>200</v>
      </c>
      <c r="BB15" s="4"/>
      <c r="BC15" s="4"/>
      <c r="BD15" s="5" t="s">
        <v>152</v>
      </c>
      <c r="BE15" s="10"/>
      <c r="BF15" s="10"/>
      <c r="BG15" s="17" t="s">
        <v>153</v>
      </c>
      <c r="BH15" s="10" t="s">
        <v>134</v>
      </c>
      <c r="BI15" s="10">
        <v>95</v>
      </c>
      <c r="BJ15" s="17" t="s">
        <v>154</v>
      </c>
      <c r="BK15" s="10" t="s">
        <v>137</v>
      </c>
      <c r="BL15" s="10">
        <v>85</v>
      </c>
      <c r="BM15" s="17" t="s">
        <v>155</v>
      </c>
      <c r="BN15" s="10"/>
      <c r="BO15" s="4"/>
      <c r="BP15" s="4"/>
      <c r="BQ15" s="4"/>
      <c r="BR15" s="4"/>
      <c r="BS15" s="4"/>
      <c r="BT15" s="4" t="s">
        <v>81</v>
      </c>
      <c r="BU15" s="19">
        <v>617.69000000000005</v>
      </c>
      <c r="BV15" s="4"/>
      <c r="BW15" s="4"/>
      <c r="BX15" s="62">
        <v>13742.56</v>
      </c>
      <c r="BY15" s="34" t="s">
        <v>156</v>
      </c>
    </row>
    <row r="16" spans="1:77" ht="30.95" customHeight="1" x14ac:dyDescent="0.4">
      <c r="A16" s="37" t="s">
        <v>92</v>
      </c>
      <c r="B16" s="38">
        <v>1</v>
      </c>
      <c r="C16" s="39"/>
      <c r="D16" s="39"/>
      <c r="E16" s="39"/>
      <c r="F16" s="39"/>
      <c r="G16" s="39"/>
      <c r="H16" s="39"/>
      <c r="I16" s="39"/>
      <c r="J16" s="42"/>
      <c r="K16" s="42"/>
      <c r="L16" s="87">
        <f>SUM(L15:L15)</f>
        <v>7126900</v>
      </c>
      <c r="M16" s="40"/>
      <c r="N16" s="42"/>
      <c r="O16" s="42"/>
      <c r="P16" s="42"/>
      <c r="Q16" s="48">
        <f>SUM(Q15:Q15)</f>
        <v>3.6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0"/>
      <c r="BN16" s="40"/>
      <c r="BO16" s="40"/>
      <c r="BP16" s="40"/>
      <c r="BQ16" s="40"/>
      <c r="BR16" s="40"/>
      <c r="BS16" s="40"/>
      <c r="BT16" s="40"/>
      <c r="BU16" s="42"/>
      <c r="BV16" s="40"/>
      <c r="BW16" s="40"/>
      <c r="BX16" s="40"/>
      <c r="BY16" s="40"/>
    </row>
    <row r="17" spans="1:77" ht="30.95" customHeight="1" x14ac:dyDescent="0.4">
      <c r="A17" s="7" t="s">
        <v>160</v>
      </c>
      <c r="B17" s="71" t="s">
        <v>161</v>
      </c>
      <c r="C17" s="73" t="s">
        <v>162</v>
      </c>
      <c r="D17" s="72" t="s">
        <v>163</v>
      </c>
      <c r="E17" s="4" t="s">
        <v>71</v>
      </c>
      <c r="F17" s="4" t="s">
        <v>72</v>
      </c>
      <c r="G17" s="4" t="s">
        <v>73</v>
      </c>
      <c r="H17" s="4" t="s">
        <v>74</v>
      </c>
      <c r="I17" s="64" t="s">
        <v>76</v>
      </c>
      <c r="J17" s="65">
        <v>45169</v>
      </c>
      <c r="K17" s="65">
        <v>46660</v>
      </c>
      <c r="L17" s="66">
        <v>47687200</v>
      </c>
      <c r="M17" s="4" t="s">
        <v>91</v>
      </c>
      <c r="N17" s="4"/>
      <c r="O17" s="4"/>
      <c r="P17" s="75">
        <v>20.5</v>
      </c>
      <c r="Q17" s="5">
        <v>34.5</v>
      </c>
      <c r="R17" s="10">
        <v>15</v>
      </c>
      <c r="S17" s="28" t="s">
        <v>164</v>
      </c>
      <c r="T17" s="10">
        <v>3</v>
      </c>
      <c r="U17" s="10">
        <v>0.05</v>
      </c>
      <c r="V17" s="4"/>
      <c r="W17" s="3"/>
      <c r="X17" s="10">
        <v>6</v>
      </c>
      <c r="Y17" s="10">
        <v>0.12</v>
      </c>
      <c r="Z17" s="10">
        <v>2.5</v>
      </c>
      <c r="AA17" s="10">
        <v>0.02</v>
      </c>
      <c r="AB17" s="10">
        <v>7</v>
      </c>
      <c r="AC17" s="10">
        <v>1.6E-2</v>
      </c>
      <c r="AD17" s="3"/>
      <c r="AE17" s="3"/>
      <c r="AF17" s="28" t="s">
        <v>174</v>
      </c>
      <c r="AG17" s="67"/>
      <c r="AH17" s="3" t="s">
        <v>79</v>
      </c>
      <c r="AI17" s="3" t="s">
        <v>79</v>
      </c>
      <c r="AJ17" s="3" t="s">
        <v>79</v>
      </c>
      <c r="AK17" s="3"/>
      <c r="AL17" s="3"/>
      <c r="AM17" s="3" t="s">
        <v>79</v>
      </c>
      <c r="AN17" s="3" t="s">
        <v>79</v>
      </c>
      <c r="AO17" s="3" t="s">
        <v>79</v>
      </c>
      <c r="AP17" s="4"/>
      <c r="AQ17" s="4">
        <v>55</v>
      </c>
      <c r="AR17" s="4">
        <v>60</v>
      </c>
      <c r="AS17" s="4">
        <v>55</v>
      </c>
      <c r="AT17" s="4">
        <v>50</v>
      </c>
      <c r="AU17" s="4">
        <v>65</v>
      </c>
      <c r="AV17" s="4">
        <v>60</v>
      </c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10" t="s">
        <v>134</v>
      </c>
      <c r="BI17" s="10">
        <v>95</v>
      </c>
      <c r="BJ17" s="10"/>
      <c r="BK17" s="10" t="s">
        <v>137</v>
      </c>
      <c r="BL17" s="10">
        <v>85</v>
      </c>
      <c r="BM17" s="4"/>
      <c r="BN17" s="4"/>
      <c r="BO17" s="4"/>
      <c r="BP17" s="4"/>
      <c r="BQ17" s="4"/>
      <c r="BR17" s="4"/>
      <c r="BS17" s="4"/>
      <c r="BT17" s="4" t="s">
        <v>81</v>
      </c>
      <c r="BU17" s="66">
        <v>19397.900000000001</v>
      </c>
      <c r="BV17" s="4" t="s">
        <v>81</v>
      </c>
      <c r="BW17" s="68">
        <v>2257</v>
      </c>
      <c r="BX17" s="68">
        <v>37000</v>
      </c>
      <c r="BY17" s="69"/>
    </row>
    <row r="18" spans="1:77" ht="30.95" customHeight="1" x14ac:dyDescent="0.4">
      <c r="A18" s="7" t="s">
        <v>160</v>
      </c>
      <c r="B18" s="71" t="s">
        <v>165</v>
      </c>
      <c r="C18" s="73" t="s">
        <v>166</v>
      </c>
      <c r="D18" s="72" t="s">
        <v>167</v>
      </c>
      <c r="E18" s="4" t="s">
        <v>71</v>
      </c>
      <c r="F18" s="4" t="s">
        <v>72</v>
      </c>
      <c r="G18" s="4" t="s">
        <v>73</v>
      </c>
      <c r="H18" s="4" t="s">
        <v>74</v>
      </c>
      <c r="I18" s="64" t="s">
        <v>76</v>
      </c>
      <c r="J18" s="65">
        <v>45260</v>
      </c>
      <c r="K18" s="65">
        <v>46843</v>
      </c>
      <c r="L18" s="66">
        <v>53471000</v>
      </c>
      <c r="M18" s="4" t="s">
        <v>91</v>
      </c>
      <c r="N18" s="4"/>
      <c r="O18" s="4"/>
      <c r="P18" s="75">
        <v>20</v>
      </c>
      <c r="Q18" s="5">
        <v>61</v>
      </c>
      <c r="R18" s="10"/>
      <c r="S18" s="10">
        <v>0.13</v>
      </c>
      <c r="T18" s="10"/>
      <c r="U18" s="10">
        <v>0.15</v>
      </c>
      <c r="V18" s="4"/>
      <c r="W18" s="3"/>
      <c r="X18" s="10"/>
      <c r="Y18" s="10"/>
      <c r="Z18" s="10"/>
      <c r="AA18" s="3"/>
      <c r="AB18" s="3"/>
      <c r="AC18" s="3"/>
      <c r="AD18" s="3"/>
      <c r="AE18" s="3"/>
      <c r="AF18" s="4"/>
      <c r="AG18" s="4"/>
      <c r="AH18" s="3" t="s">
        <v>79</v>
      </c>
      <c r="AI18" s="3" t="s">
        <v>79</v>
      </c>
      <c r="AJ18" s="3"/>
      <c r="AK18" s="3"/>
      <c r="AL18" s="3"/>
      <c r="AM18" s="3" t="s">
        <v>79</v>
      </c>
      <c r="AN18" s="3" t="s">
        <v>79</v>
      </c>
      <c r="AO18" s="3" t="s">
        <v>79</v>
      </c>
      <c r="AP18" s="4"/>
      <c r="AQ18" s="4">
        <v>60</v>
      </c>
      <c r="AR18" s="4">
        <v>60</v>
      </c>
      <c r="AS18" s="4">
        <v>60</v>
      </c>
      <c r="AT18" s="4">
        <v>60</v>
      </c>
      <c r="AU18" s="4">
        <v>60</v>
      </c>
      <c r="AV18" s="4">
        <v>60</v>
      </c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10">
        <v>85</v>
      </c>
      <c r="BI18" s="10">
        <v>95</v>
      </c>
      <c r="BJ18" s="10"/>
      <c r="BK18" s="10">
        <v>55</v>
      </c>
      <c r="BL18" s="10">
        <v>85</v>
      </c>
      <c r="BM18" s="4"/>
      <c r="BN18" s="4"/>
      <c r="BO18" s="4"/>
      <c r="BP18" s="4"/>
      <c r="BQ18" s="4"/>
      <c r="BR18" s="4"/>
      <c r="BS18" s="4"/>
      <c r="BT18" s="4" t="s">
        <v>81</v>
      </c>
      <c r="BU18" s="66">
        <v>16919</v>
      </c>
      <c r="BV18" s="4" t="s">
        <v>81</v>
      </c>
      <c r="BW18" s="68">
        <v>4925</v>
      </c>
      <c r="BX18" s="68">
        <v>62000</v>
      </c>
      <c r="BY18" s="69"/>
    </row>
    <row r="19" spans="1:77" ht="30.95" customHeight="1" x14ac:dyDescent="0.4">
      <c r="A19" s="7" t="s">
        <v>160</v>
      </c>
      <c r="B19" s="71" t="s">
        <v>171</v>
      </c>
      <c r="C19" s="73" t="s">
        <v>168</v>
      </c>
      <c r="D19" s="72" t="s">
        <v>169</v>
      </c>
      <c r="E19" s="4" t="s">
        <v>71</v>
      </c>
      <c r="F19" s="4" t="s">
        <v>72</v>
      </c>
      <c r="G19" s="4" t="s">
        <v>73</v>
      </c>
      <c r="H19" s="4" t="s">
        <v>74</v>
      </c>
      <c r="I19" s="64" t="s">
        <v>151</v>
      </c>
      <c r="J19" s="65">
        <v>45331</v>
      </c>
      <c r="K19" s="65">
        <v>46843</v>
      </c>
      <c r="L19" s="66">
        <v>31905500</v>
      </c>
      <c r="M19" s="4" t="s">
        <v>91</v>
      </c>
      <c r="N19" s="74">
        <f>1.1*19620000</f>
        <v>21582000</v>
      </c>
      <c r="O19" s="74">
        <f>1.1*9385000</f>
        <v>10323500</v>
      </c>
      <c r="P19" s="75">
        <v>20</v>
      </c>
      <c r="Q19" s="5">
        <v>10</v>
      </c>
      <c r="R19" s="10"/>
      <c r="S19" s="10">
        <v>0.15</v>
      </c>
      <c r="T19" s="10"/>
      <c r="U19" s="10">
        <v>0.1</v>
      </c>
      <c r="V19" s="4"/>
      <c r="W19" s="3"/>
      <c r="X19" s="10"/>
      <c r="Y19" s="10"/>
      <c r="Z19" s="10"/>
      <c r="AA19" s="3"/>
      <c r="AB19" s="3"/>
      <c r="AC19" s="3"/>
      <c r="AD19" s="3"/>
      <c r="AE19" s="3"/>
      <c r="AF19" s="4"/>
      <c r="AG19" s="4"/>
      <c r="AH19" s="3" t="s">
        <v>79</v>
      </c>
      <c r="AI19" s="3" t="s">
        <v>79</v>
      </c>
      <c r="AJ19" s="3"/>
      <c r="AK19" s="3"/>
      <c r="AL19" s="3"/>
      <c r="AM19" s="3" t="s">
        <v>79</v>
      </c>
      <c r="AN19" s="3" t="s">
        <v>79</v>
      </c>
      <c r="AO19" s="3" t="s">
        <v>79</v>
      </c>
      <c r="AP19" s="4"/>
      <c r="AQ19" s="4">
        <v>55</v>
      </c>
      <c r="AR19" s="4">
        <v>60</v>
      </c>
      <c r="AS19" s="4">
        <v>55</v>
      </c>
      <c r="AT19" s="4">
        <v>50</v>
      </c>
      <c r="AU19" s="4">
        <v>60</v>
      </c>
      <c r="AV19" s="4">
        <v>55</v>
      </c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10"/>
      <c r="BI19" s="10">
        <v>95</v>
      </c>
      <c r="BJ19" s="10"/>
      <c r="BK19" s="10"/>
      <c r="BL19" s="10"/>
      <c r="BM19" s="4"/>
      <c r="BN19" s="4"/>
      <c r="BO19" s="4"/>
      <c r="BP19" s="4"/>
      <c r="BQ19" s="4"/>
      <c r="BR19" s="4"/>
      <c r="BS19" s="4"/>
      <c r="BT19" s="4" t="s">
        <v>81</v>
      </c>
      <c r="BU19" s="66">
        <v>9844</v>
      </c>
      <c r="BV19" s="4" t="s">
        <v>81</v>
      </c>
      <c r="BW19" s="70" t="s">
        <v>170</v>
      </c>
      <c r="BX19" s="68">
        <v>24000</v>
      </c>
      <c r="BY19" s="69"/>
    </row>
    <row r="20" spans="1:77" ht="30.95" customHeight="1" x14ac:dyDescent="0.4">
      <c r="A20" s="37" t="s">
        <v>92</v>
      </c>
      <c r="B20" s="38">
        <v>3</v>
      </c>
      <c r="C20" s="39"/>
      <c r="D20" s="39"/>
      <c r="E20" s="39"/>
      <c r="F20" s="39"/>
      <c r="G20" s="39"/>
      <c r="H20" s="39"/>
      <c r="I20" s="39"/>
      <c r="J20" s="42"/>
      <c r="K20" s="42"/>
      <c r="L20" s="87">
        <f>SUM(L17:L19)</f>
        <v>133063700</v>
      </c>
      <c r="M20" s="40"/>
      <c r="N20" s="42"/>
      <c r="O20" s="42"/>
      <c r="P20" s="42"/>
      <c r="Q20" s="48">
        <f>SUM(Q17:Q19)</f>
        <v>105.5</v>
      </c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0"/>
      <c r="BN20" s="40"/>
      <c r="BO20" s="40"/>
      <c r="BP20" s="40"/>
      <c r="BQ20" s="40"/>
      <c r="BR20" s="40"/>
      <c r="BS20" s="40"/>
      <c r="BT20" s="40"/>
      <c r="BU20" s="42"/>
      <c r="BV20" s="40"/>
      <c r="BW20" s="40"/>
      <c r="BX20" s="40"/>
      <c r="BY20" s="40"/>
    </row>
    <row r="21" spans="1:77" ht="30.95" customHeight="1" x14ac:dyDescent="0.4">
      <c r="A21" s="7" t="s">
        <v>192</v>
      </c>
      <c r="B21" s="13" t="s">
        <v>193</v>
      </c>
      <c r="C21" s="13" t="s">
        <v>194</v>
      </c>
      <c r="D21" s="5" t="s">
        <v>195</v>
      </c>
      <c r="E21" s="4" t="s">
        <v>88</v>
      </c>
      <c r="F21" s="4" t="s">
        <v>72</v>
      </c>
      <c r="G21" s="4" t="s">
        <v>73</v>
      </c>
      <c r="H21" s="4" t="s">
        <v>74</v>
      </c>
      <c r="I21" s="4" t="s">
        <v>151</v>
      </c>
      <c r="J21" s="82">
        <v>45132</v>
      </c>
      <c r="K21" s="82">
        <v>46112</v>
      </c>
      <c r="L21" s="19">
        <f>N21+O21</f>
        <v>10235280</v>
      </c>
      <c r="M21" s="4" t="s">
        <v>75</v>
      </c>
      <c r="N21" s="19">
        <v>4973980</v>
      </c>
      <c r="O21" s="19">
        <v>5261300</v>
      </c>
      <c r="P21" s="4">
        <v>20</v>
      </c>
      <c r="Q21" s="5">
        <v>58.5</v>
      </c>
      <c r="R21" s="85"/>
      <c r="S21" s="4"/>
      <c r="T21" s="3"/>
      <c r="U21" s="4">
        <v>29</v>
      </c>
      <c r="V21" s="3"/>
      <c r="W21" s="4">
        <v>20</v>
      </c>
      <c r="X21" s="3"/>
      <c r="Y21" s="3"/>
      <c r="Z21" s="3"/>
      <c r="AA21" s="3">
        <v>9</v>
      </c>
      <c r="AB21" s="3"/>
      <c r="AC21" s="25"/>
      <c r="AD21" s="10"/>
      <c r="AE21" s="25"/>
      <c r="AF21" s="28" t="s">
        <v>200</v>
      </c>
      <c r="AG21" s="25"/>
      <c r="AH21" s="3" t="s">
        <v>79</v>
      </c>
      <c r="AI21" s="3" t="s">
        <v>79</v>
      </c>
      <c r="AJ21" s="3" t="s">
        <v>79</v>
      </c>
      <c r="AK21" s="3" t="s">
        <v>79</v>
      </c>
      <c r="AL21" s="3" t="s">
        <v>79</v>
      </c>
      <c r="AM21" s="3" t="s">
        <v>79</v>
      </c>
      <c r="AN21" s="3" t="s">
        <v>79</v>
      </c>
      <c r="AO21" s="3" t="s">
        <v>79</v>
      </c>
      <c r="AP21" s="4"/>
      <c r="AQ21" s="4">
        <v>70</v>
      </c>
      <c r="AR21" s="4">
        <v>70</v>
      </c>
      <c r="AS21" s="4">
        <v>70</v>
      </c>
      <c r="AT21" s="4">
        <v>70</v>
      </c>
      <c r="AU21" s="3" t="s">
        <v>205</v>
      </c>
      <c r="AV21" s="3" t="s">
        <v>205</v>
      </c>
      <c r="AW21" s="4">
        <v>0.1</v>
      </c>
      <c r="AX21" s="10" t="s">
        <v>201</v>
      </c>
      <c r="AY21" s="19">
        <v>15</v>
      </c>
      <c r="AZ21" s="3" t="s">
        <v>205</v>
      </c>
      <c r="BA21" s="19">
        <v>15</v>
      </c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 t="s">
        <v>81</v>
      </c>
      <c r="BU21" s="10" t="s">
        <v>202</v>
      </c>
      <c r="BV21" s="4"/>
      <c r="BW21" s="4"/>
      <c r="BX21" s="19">
        <v>10000</v>
      </c>
      <c r="BY21" s="20"/>
    </row>
    <row r="22" spans="1:77" ht="30.95" customHeight="1" x14ac:dyDescent="0.4">
      <c r="A22" s="7" t="s">
        <v>192</v>
      </c>
      <c r="B22" s="13" t="s">
        <v>196</v>
      </c>
      <c r="C22" s="13" t="s">
        <v>197</v>
      </c>
      <c r="D22" s="5" t="s">
        <v>198</v>
      </c>
      <c r="E22" s="4" t="s">
        <v>199</v>
      </c>
      <c r="F22" s="4" t="s">
        <v>72</v>
      </c>
      <c r="G22" s="4" t="s">
        <v>73</v>
      </c>
      <c r="H22" s="4" t="s">
        <v>108</v>
      </c>
      <c r="I22" s="4" t="s">
        <v>151</v>
      </c>
      <c r="J22" s="82">
        <v>45019</v>
      </c>
      <c r="K22" s="82">
        <v>45730</v>
      </c>
      <c r="L22" s="19">
        <v>1596100</v>
      </c>
      <c r="M22" s="4" t="s">
        <v>75</v>
      </c>
      <c r="N22" s="19">
        <v>1596100</v>
      </c>
      <c r="O22" s="4"/>
      <c r="P22" s="4"/>
      <c r="Q22" s="28">
        <v>50</v>
      </c>
      <c r="R22" s="85"/>
      <c r="S22" s="4"/>
      <c r="T22" s="3"/>
      <c r="U22" s="4"/>
      <c r="V22" s="3"/>
      <c r="W22" s="4"/>
      <c r="X22" s="3"/>
      <c r="Y22" s="3"/>
      <c r="Z22" s="3"/>
      <c r="AA22" s="3"/>
      <c r="AB22" s="3"/>
      <c r="AC22" s="25"/>
      <c r="AD22" s="25"/>
      <c r="AE22" s="25"/>
      <c r="AF22" s="29" t="s">
        <v>207</v>
      </c>
      <c r="AG22" s="25"/>
      <c r="AH22" s="3" t="s">
        <v>79</v>
      </c>
      <c r="AI22" s="3"/>
      <c r="AJ22" s="3" t="s">
        <v>79</v>
      </c>
      <c r="AK22" s="3"/>
      <c r="AL22" s="3"/>
      <c r="AM22" s="3"/>
      <c r="AN22" s="3"/>
      <c r="AO22" s="3" t="s">
        <v>79</v>
      </c>
      <c r="AP22" s="4"/>
      <c r="AQ22" s="4">
        <v>70</v>
      </c>
      <c r="AR22" s="4">
        <v>65</v>
      </c>
      <c r="AS22" s="3" t="s">
        <v>205</v>
      </c>
      <c r="AT22" s="3" t="s">
        <v>205</v>
      </c>
      <c r="AU22" s="4">
        <v>70</v>
      </c>
      <c r="AV22" s="4">
        <v>65</v>
      </c>
      <c r="AW22" s="4"/>
      <c r="AX22" s="10" t="s">
        <v>203</v>
      </c>
      <c r="AY22" s="4">
        <v>20</v>
      </c>
      <c r="AZ22" s="4">
        <v>20</v>
      </c>
      <c r="BA22" s="4">
        <v>20</v>
      </c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 t="s">
        <v>112</v>
      </c>
      <c r="BU22" s="10" t="s">
        <v>204</v>
      </c>
      <c r="BV22" s="4"/>
      <c r="BW22" s="4"/>
      <c r="BX22" s="19">
        <v>12000</v>
      </c>
      <c r="BY22" s="20"/>
    </row>
    <row r="23" spans="1:77" ht="30.95" customHeight="1" x14ac:dyDescent="0.4">
      <c r="A23" s="37" t="s">
        <v>206</v>
      </c>
      <c r="B23" s="38">
        <v>2</v>
      </c>
      <c r="C23" s="39"/>
      <c r="D23" s="39"/>
      <c r="E23" s="39"/>
      <c r="F23" s="39"/>
      <c r="G23" s="39"/>
      <c r="H23" s="39"/>
      <c r="I23" s="39"/>
      <c r="J23" s="42"/>
      <c r="K23" s="42"/>
      <c r="L23" s="41">
        <f>SUM(L21:L22)</f>
        <v>11831380</v>
      </c>
      <c r="M23" s="40"/>
      <c r="N23" s="42"/>
      <c r="O23" s="42"/>
      <c r="P23" s="42"/>
      <c r="Q23" s="48">
        <f>SUM(Q21:Q22)</f>
        <v>108.5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0"/>
      <c r="BN23" s="40"/>
      <c r="BO23" s="40"/>
      <c r="BP23" s="40"/>
      <c r="BQ23" s="40"/>
      <c r="BR23" s="40"/>
      <c r="BS23" s="40"/>
      <c r="BT23" s="40"/>
      <c r="BU23" s="42"/>
      <c r="BV23" s="40"/>
      <c r="BW23" s="40"/>
      <c r="BX23" s="40"/>
      <c r="BY23" s="40"/>
    </row>
    <row r="24" spans="1:77" ht="24" x14ac:dyDescent="0.4">
      <c r="A24" s="13" t="s">
        <v>67</v>
      </c>
      <c r="B24" s="13" t="s">
        <v>68</v>
      </c>
      <c r="C24" s="13" t="s">
        <v>69</v>
      </c>
      <c r="D24" s="6" t="s">
        <v>70</v>
      </c>
      <c r="E24" s="17" t="s">
        <v>71</v>
      </c>
      <c r="F24" s="17" t="s">
        <v>72</v>
      </c>
      <c r="G24" s="17" t="s">
        <v>73</v>
      </c>
      <c r="H24" s="17" t="s">
        <v>74</v>
      </c>
      <c r="I24" s="17" t="s">
        <v>76</v>
      </c>
      <c r="J24" s="58">
        <v>45344</v>
      </c>
      <c r="K24" s="58">
        <v>46843</v>
      </c>
      <c r="L24" s="11">
        <v>24106500</v>
      </c>
      <c r="M24" s="4" t="s">
        <v>75</v>
      </c>
      <c r="N24" s="61">
        <f>L24</f>
        <v>24106500</v>
      </c>
      <c r="O24" s="10" t="s">
        <v>77</v>
      </c>
      <c r="P24" s="10">
        <v>20</v>
      </c>
      <c r="Q24" s="28">
        <v>140</v>
      </c>
      <c r="R24" s="10">
        <v>54</v>
      </c>
      <c r="S24" s="10">
        <v>0.15</v>
      </c>
      <c r="T24" s="10" t="s">
        <v>78</v>
      </c>
      <c r="U24" s="10">
        <v>0.15</v>
      </c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28" t="s">
        <v>173</v>
      </c>
      <c r="AG24" s="4">
        <v>0.1</v>
      </c>
      <c r="AH24" s="3" t="s">
        <v>79</v>
      </c>
      <c r="AI24" s="3" t="s">
        <v>79</v>
      </c>
      <c r="AJ24" s="3"/>
      <c r="AK24" s="3"/>
      <c r="AL24" s="3"/>
      <c r="AM24" s="3"/>
      <c r="AN24" s="3" t="s">
        <v>79</v>
      </c>
      <c r="AO24" s="3" t="s">
        <v>79</v>
      </c>
      <c r="AP24" s="4"/>
      <c r="AQ24" s="4">
        <v>45</v>
      </c>
      <c r="AR24" s="4">
        <v>55</v>
      </c>
      <c r="AS24" s="3" t="s">
        <v>82</v>
      </c>
      <c r="AT24" s="4">
        <v>40</v>
      </c>
      <c r="AU24" s="4">
        <v>60</v>
      </c>
      <c r="AV24" s="4">
        <v>55</v>
      </c>
      <c r="AW24" s="4">
        <v>0.1</v>
      </c>
      <c r="AX24" s="4" t="s">
        <v>83</v>
      </c>
      <c r="AY24" s="4" t="s">
        <v>83</v>
      </c>
      <c r="AZ24" s="4" t="s">
        <v>83</v>
      </c>
      <c r="BA24" s="4" t="s">
        <v>83</v>
      </c>
      <c r="BB24" s="4">
        <v>85</v>
      </c>
      <c r="BC24" s="10">
        <v>80</v>
      </c>
      <c r="BD24" s="17" t="s">
        <v>84</v>
      </c>
      <c r="BE24" s="10">
        <v>85</v>
      </c>
      <c r="BF24" s="10">
        <v>90</v>
      </c>
      <c r="BG24" s="17" t="s">
        <v>85</v>
      </c>
      <c r="BH24" s="10">
        <v>90</v>
      </c>
      <c r="BI24" s="10">
        <v>95</v>
      </c>
      <c r="BJ24" s="17" t="s">
        <v>85</v>
      </c>
      <c r="BK24" s="10">
        <v>65</v>
      </c>
      <c r="BL24" s="10">
        <v>85</v>
      </c>
      <c r="BM24" s="4" t="s">
        <v>85</v>
      </c>
      <c r="BN24" s="4"/>
      <c r="BO24" s="4"/>
      <c r="BP24" s="4"/>
      <c r="BQ24" s="4"/>
      <c r="BR24" s="4"/>
      <c r="BS24" s="4"/>
      <c r="BT24" s="4" t="s">
        <v>81</v>
      </c>
      <c r="BU24" s="10" t="s">
        <v>113</v>
      </c>
      <c r="BV24" s="4"/>
      <c r="BW24" s="4" t="s">
        <v>80</v>
      </c>
      <c r="BX24" s="10" t="s">
        <v>115</v>
      </c>
      <c r="BY24" s="12"/>
    </row>
    <row r="25" spans="1:77" ht="30.95" customHeight="1" x14ac:dyDescent="0.4">
      <c r="A25" s="13" t="s">
        <v>67</v>
      </c>
      <c r="B25" s="13" t="s">
        <v>86</v>
      </c>
      <c r="C25" s="13" t="s">
        <v>69</v>
      </c>
      <c r="D25" s="6" t="s">
        <v>87</v>
      </c>
      <c r="E25" s="17" t="s">
        <v>88</v>
      </c>
      <c r="F25" s="17" t="s">
        <v>72</v>
      </c>
      <c r="G25" s="17" t="s">
        <v>73</v>
      </c>
      <c r="H25" s="17" t="s">
        <v>74</v>
      </c>
      <c r="I25" s="17" t="s">
        <v>76</v>
      </c>
      <c r="J25" s="58">
        <v>45282</v>
      </c>
      <c r="K25" s="58">
        <v>46843</v>
      </c>
      <c r="L25" s="63">
        <f>SUM(N25:O25)</f>
        <v>50294200</v>
      </c>
      <c r="M25" s="64" t="s">
        <v>91</v>
      </c>
      <c r="N25" s="63">
        <v>27764000.000000004</v>
      </c>
      <c r="O25" s="63">
        <v>22530200</v>
      </c>
      <c r="P25" s="10">
        <v>20</v>
      </c>
      <c r="Q25" s="28">
        <v>28.5</v>
      </c>
      <c r="R25" s="10">
        <v>1.5</v>
      </c>
      <c r="S25" s="10">
        <v>0.13</v>
      </c>
      <c r="T25" s="10">
        <v>5.2</v>
      </c>
      <c r="U25" s="10">
        <v>0.1</v>
      </c>
      <c r="V25" s="10">
        <v>2.2000000000000002</v>
      </c>
      <c r="W25" s="10">
        <v>2.5000000000000001E-2</v>
      </c>
      <c r="X25" s="10">
        <v>4.9000000000000004</v>
      </c>
      <c r="Y25" s="10">
        <v>0.14000000000000001</v>
      </c>
      <c r="Z25" s="10">
        <v>1.8</v>
      </c>
      <c r="AA25" s="10">
        <v>2.5000000000000001E-2</v>
      </c>
      <c r="AB25" s="10">
        <v>12.9</v>
      </c>
      <c r="AC25" s="10">
        <v>2.3E-2</v>
      </c>
      <c r="AD25" s="10"/>
      <c r="AE25" s="10"/>
      <c r="AF25" s="10"/>
      <c r="AG25" s="10"/>
      <c r="AH25" s="3" t="s">
        <v>79</v>
      </c>
      <c r="AI25" s="3" t="s">
        <v>79</v>
      </c>
      <c r="AJ25" s="3" t="s">
        <v>79</v>
      </c>
      <c r="AK25" s="3"/>
      <c r="AL25" s="3"/>
      <c r="AM25" s="3" t="s">
        <v>79</v>
      </c>
      <c r="AN25" s="3"/>
      <c r="AO25" s="3" t="s">
        <v>79</v>
      </c>
      <c r="AP25" s="4"/>
      <c r="AQ25" s="4">
        <v>50</v>
      </c>
      <c r="AR25" s="4">
        <v>50</v>
      </c>
      <c r="AS25" s="4">
        <v>50</v>
      </c>
      <c r="AT25" s="4">
        <v>50</v>
      </c>
      <c r="AU25" s="4">
        <v>50</v>
      </c>
      <c r="AV25" s="4">
        <v>50</v>
      </c>
      <c r="AW25" s="4">
        <v>0.01</v>
      </c>
      <c r="AX25" s="4" t="s">
        <v>83</v>
      </c>
      <c r="AY25" s="4" t="s">
        <v>83</v>
      </c>
      <c r="AZ25" s="4" t="s">
        <v>83</v>
      </c>
      <c r="BA25" s="4" t="s">
        <v>83</v>
      </c>
      <c r="BB25" s="4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4"/>
      <c r="BN25" s="4"/>
      <c r="BO25" s="4"/>
      <c r="BP25" s="4"/>
      <c r="BQ25" s="4"/>
      <c r="BR25" s="4"/>
      <c r="BS25" s="4"/>
      <c r="BT25" s="4" t="s">
        <v>81</v>
      </c>
      <c r="BU25" s="10" t="s">
        <v>114</v>
      </c>
      <c r="BV25" s="4" t="s">
        <v>90</v>
      </c>
      <c r="BW25" s="10" t="s">
        <v>117</v>
      </c>
      <c r="BX25" s="10" t="s">
        <v>116</v>
      </c>
      <c r="BY25" s="20"/>
    </row>
    <row r="26" spans="1:77" ht="39.6" customHeight="1" x14ac:dyDescent="0.4">
      <c r="A26" s="45" t="s">
        <v>92</v>
      </c>
      <c r="B26" s="38">
        <v>2</v>
      </c>
      <c r="C26" s="40"/>
      <c r="D26" s="40"/>
      <c r="E26" s="40"/>
      <c r="F26" s="39"/>
      <c r="G26" s="39"/>
      <c r="H26" s="39"/>
      <c r="I26" s="39"/>
      <c r="J26" s="42"/>
      <c r="K26" s="42"/>
      <c r="L26" s="87">
        <f>SUM(L24:L25)</f>
        <v>74400700</v>
      </c>
      <c r="M26" s="40"/>
      <c r="N26" s="42"/>
      <c r="O26" s="42"/>
      <c r="P26" s="42"/>
      <c r="Q26" s="48">
        <f>SUM(Q24:Q25)</f>
        <v>168.5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</row>
    <row r="27" spans="1:77" ht="30.95" customHeight="1" x14ac:dyDescent="0.4">
      <c r="A27" s="7" t="s">
        <v>126</v>
      </c>
      <c r="B27" s="13" t="s">
        <v>127</v>
      </c>
      <c r="C27" s="7" t="s">
        <v>69</v>
      </c>
      <c r="D27" s="5" t="s">
        <v>128</v>
      </c>
      <c r="E27" s="4" t="s">
        <v>88</v>
      </c>
      <c r="F27" s="4" t="s">
        <v>72</v>
      </c>
      <c r="G27" s="4" t="s">
        <v>73</v>
      </c>
      <c r="H27" s="4" t="s">
        <v>74</v>
      </c>
      <c r="I27" s="4" t="s">
        <v>76</v>
      </c>
      <c r="J27" s="57">
        <v>45364</v>
      </c>
      <c r="K27" s="57">
        <v>46843</v>
      </c>
      <c r="L27" s="19">
        <v>29988200</v>
      </c>
      <c r="M27" s="4" t="s">
        <v>91</v>
      </c>
      <c r="N27" s="11">
        <v>16167800</v>
      </c>
      <c r="O27" s="11">
        <v>13820400</v>
      </c>
      <c r="P27" s="10">
        <v>20</v>
      </c>
      <c r="Q27" s="28">
        <v>7.1</v>
      </c>
      <c r="R27" s="10">
        <v>5.5</v>
      </c>
      <c r="S27" s="28" t="s">
        <v>129</v>
      </c>
      <c r="T27" s="10" t="s">
        <v>78</v>
      </c>
      <c r="U27" s="10">
        <v>0.16</v>
      </c>
      <c r="V27" s="10">
        <v>1.1000000000000001</v>
      </c>
      <c r="W27" s="10">
        <v>0.06</v>
      </c>
      <c r="X27" s="10"/>
      <c r="Y27" s="10"/>
      <c r="Z27" s="10">
        <v>0.5</v>
      </c>
      <c r="AA27" s="10">
        <v>2.8000000000000001E-2</v>
      </c>
      <c r="AB27" s="10"/>
      <c r="AC27" s="10"/>
      <c r="AD27" s="10"/>
      <c r="AE27" s="10"/>
      <c r="AF27" s="10"/>
      <c r="AG27" s="10"/>
      <c r="AH27" s="3" t="s">
        <v>79</v>
      </c>
      <c r="AI27" s="3" t="s">
        <v>79</v>
      </c>
      <c r="AJ27" s="3" t="s">
        <v>79</v>
      </c>
      <c r="AK27" s="3"/>
      <c r="AL27" s="3"/>
      <c r="AM27" s="3" t="s">
        <v>79</v>
      </c>
      <c r="AN27" s="3"/>
      <c r="AO27" s="3" t="s">
        <v>79</v>
      </c>
      <c r="AP27" s="4"/>
      <c r="AQ27" s="4">
        <v>60</v>
      </c>
      <c r="AR27" s="4">
        <v>65</v>
      </c>
      <c r="AS27" s="4">
        <v>60</v>
      </c>
      <c r="AT27" s="4">
        <v>50</v>
      </c>
      <c r="AU27" s="4">
        <v>70</v>
      </c>
      <c r="AV27" s="4">
        <v>60</v>
      </c>
      <c r="AW27" s="4">
        <v>0.01</v>
      </c>
      <c r="AX27" s="10" t="s">
        <v>130</v>
      </c>
      <c r="AY27" s="4">
        <v>20</v>
      </c>
      <c r="AZ27" s="4"/>
      <c r="BA27" s="4"/>
      <c r="BB27" s="10" t="s">
        <v>131</v>
      </c>
      <c r="BC27" s="10" t="s">
        <v>132</v>
      </c>
      <c r="BD27" s="4" t="s">
        <v>133</v>
      </c>
      <c r="BE27" s="10" t="s">
        <v>132</v>
      </c>
      <c r="BF27" s="10" t="s">
        <v>132</v>
      </c>
      <c r="BG27" s="17" t="s">
        <v>133</v>
      </c>
      <c r="BH27" s="10" t="s">
        <v>134</v>
      </c>
      <c r="BI27" s="10" t="s">
        <v>135</v>
      </c>
      <c r="BJ27" s="17" t="s">
        <v>136</v>
      </c>
      <c r="BK27" s="10" t="s">
        <v>137</v>
      </c>
      <c r="BL27" s="10" t="s">
        <v>138</v>
      </c>
      <c r="BM27" s="17" t="s">
        <v>139</v>
      </c>
      <c r="BN27" s="10"/>
      <c r="BO27" s="4"/>
      <c r="BP27" s="4"/>
      <c r="BQ27" s="4"/>
      <c r="BR27" s="4"/>
      <c r="BS27" s="4"/>
      <c r="BT27" s="4" t="s">
        <v>81</v>
      </c>
      <c r="BU27" s="4">
        <v>4456.51</v>
      </c>
      <c r="BV27" s="4" t="s">
        <v>112</v>
      </c>
      <c r="BW27" s="4">
        <v>959.77</v>
      </c>
      <c r="BX27" s="9">
        <v>65600</v>
      </c>
      <c r="BY27" s="20"/>
    </row>
    <row r="28" spans="1:77" ht="30.95" customHeight="1" x14ac:dyDescent="0.4">
      <c r="A28" s="45" t="s">
        <v>92</v>
      </c>
      <c r="B28" s="38">
        <v>1</v>
      </c>
      <c r="C28" s="40"/>
      <c r="D28" s="40"/>
      <c r="E28" s="40"/>
      <c r="F28" s="39"/>
      <c r="G28" s="39"/>
      <c r="H28" s="39"/>
      <c r="I28" s="39"/>
      <c r="J28" s="42"/>
      <c r="K28" s="42"/>
      <c r="L28" s="87">
        <f>SUM(L27:L27)</f>
        <v>29988200</v>
      </c>
      <c r="M28" s="40"/>
      <c r="N28" s="42"/>
      <c r="O28" s="42"/>
      <c r="P28" s="42"/>
      <c r="Q28" s="48">
        <f>SUM(Q27:Q27)</f>
        <v>7.1</v>
      </c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52"/>
      <c r="AI28" s="52"/>
      <c r="AJ28" s="52"/>
      <c r="AK28" s="52"/>
      <c r="AL28" s="52"/>
      <c r="AM28" s="52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</row>
    <row r="29" spans="1:77" ht="49.5" customHeight="1" x14ac:dyDescent="0.4">
      <c r="A29" s="20" t="s">
        <v>140</v>
      </c>
      <c r="B29" s="20" t="s">
        <v>141</v>
      </c>
      <c r="C29" s="20" t="s">
        <v>142</v>
      </c>
      <c r="D29" s="20" t="s">
        <v>143</v>
      </c>
      <c r="E29" s="20" t="s">
        <v>71</v>
      </c>
      <c r="F29" s="20" t="s">
        <v>72</v>
      </c>
      <c r="G29" s="20" t="s">
        <v>73</v>
      </c>
      <c r="H29" s="20" t="s">
        <v>74</v>
      </c>
      <c r="I29" s="20" t="s">
        <v>76</v>
      </c>
      <c r="J29" s="58">
        <v>45191</v>
      </c>
      <c r="K29" s="58">
        <v>46112</v>
      </c>
      <c r="L29" s="27">
        <v>11115500</v>
      </c>
      <c r="M29" s="20" t="s">
        <v>75</v>
      </c>
      <c r="N29" s="77">
        <v>5241500</v>
      </c>
      <c r="O29" s="77">
        <v>5874000</v>
      </c>
      <c r="P29" s="25">
        <v>20</v>
      </c>
      <c r="Q29" s="25">
        <v>27</v>
      </c>
      <c r="R29" s="29" t="s">
        <v>158</v>
      </c>
      <c r="S29" s="25">
        <v>0.125</v>
      </c>
      <c r="T29" s="29" t="s">
        <v>158</v>
      </c>
      <c r="U29" s="25">
        <v>0.105</v>
      </c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3" t="s">
        <v>79</v>
      </c>
      <c r="AI29" s="23" t="s">
        <v>79</v>
      </c>
      <c r="AJ29" s="23"/>
      <c r="AK29" s="23"/>
      <c r="AL29" s="23" t="s">
        <v>79</v>
      </c>
      <c r="AM29" s="23" t="s">
        <v>79</v>
      </c>
      <c r="AN29" s="23"/>
      <c r="AO29" s="23" t="s">
        <v>79</v>
      </c>
      <c r="AP29" s="20"/>
      <c r="AQ29" s="20">
        <v>60</v>
      </c>
      <c r="AR29" s="20">
        <v>65</v>
      </c>
      <c r="AS29" s="20">
        <v>60</v>
      </c>
      <c r="AT29" s="20">
        <v>50</v>
      </c>
      <c r="AU29" s="20">
        <v>65</v>
      </c>
      <c r="AV29" s="20">
        <v>60</v>
      </c>
      <c r="AW29" s="20">
        <v>0.01</v>
      </c>
      <c r="AX29" s="20" t="s">
        <v>144</v>
      </c>
      <c r="AY29" s="20">
        <v>600</v>
      </c>
      <c r="AZ29" s="20" t="s">
        <v>145</v>
      </c>
      <c r="BA29" s="20">
        <v>600</v>
      </c>
      <c r="BB29" s="20"/>
      <c r="BC29" s="20"/>
      <c r="BD29" s="20"/>
      <c r="BE29" s="25"/>
      <c r="BF29" s="25"/>
      <c r="BG29" s="25"/>
      <c r="BH29" s="25">
        <v>60</v>
      </c>
      <c r="BI29" s="25">
        <v>95</v>
      </c>
      <c r="BJ29" s="25"/>
      <c r="BK29" s="25">
        <v>60</v>
      </c>
      <c r="BL29" s="25">
        <v>85</v>
      </c>
      <c r="BM29" s="25"/>
      <c r="BN29" s="25"/>
      <c r="BO29" s="20"/>
      <c r="BP29" s="20"/>
      <c r="BQ29" s="20"/>
      <c r="BR29" s="20"/>
      <c r="BS29" s="20"/>
      <c r="BT29" s="20" t="s">
        <v>112</v>
      </c>
      <c r="BU29" s="20">
        <v>4260.2</v>
      </c>
      <c r="BV29" s="20"/>
      <c r="BW29" s="20"/>
      <c r="BX29" s="20">
        <v>19011.599999999999</v>
      </c>
      <c r="BY29" s="76"/>
    </row>
    <row r="30" spans="1:77" ht="30.95" customHeight="1" x14ac:dyDescent="0.4">
      <c r="A30" s="45" t="s">
        <v>92</v>
      </c>
      <c r="B30" s="38">
        <v>1</v>
      </c>
      <c r="C30" s="40"/>
      <c r="D30" s="40"/>
      <c r="E30" s="40"/>
      <c r="F30" s="39"/>
      <c r="G30" s="39"/>
      <c r="H30" s="39"/>
      <c r="I30" s="39"/>
      <c r="J30" s="42"/>
      <c r="K30" s="42"/>
      <c r="L30" s="87">
        <f>SUM(L29:L29)</f>
        <v>11115500</v>
      </c>
      <c r="M30" s="40"/>
      <c r="N30" s="42"/>
      <c r="O30" s="42"/>
      <c r="P30" s="42"/>
      <c r="Q30" s="48">
        <f>SUM(Q29:Q29)</f>
        <v>27</v>
      </c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</row>
    <row r="31" spans="1:77" ht="30.95" customHeight="1" x14ac:dyDescent="0.4">
      <c r="A31" s="36" t="s">
        <v>146</v>
      </c>
      <c r="B31" s="35">
        <f>+B8+B10+B12+B16+B26+B28+B30+B20+B14+B23</f>
        <v>14</v>
      </c>
      <c r="C31" s="53"/>
      <c r="D31" s="53"/>
      <c r="E31" s="53"/>
      <c r="F31" s="54"/>
      <c r="G31" s="54"/>
      <c r="H31" s="54"/>
      <c r="I31" s="54"/>
      <c r="J31" s="55"/>
      <c r="K31" s="55"/>
      <c r="L31" s="88">
        <f>+L30+L16+L26+L12+L28+L10+L8+L20+L23</f>
        <v>353749110</v>
      </c>
      <c r="M31" s="53"/>
      <c r="N31" s="55"/>
      <c r="O31" s="55"/>
      <c r="P31" s="55"/>
      <c r="Q31" s="86">
        <f>+Q8+Q10+Q12+Q16+Q26+Q28+Q30+Q20+Q14+Q23</f>
        <v>921.1</v>
      </c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</row>
    <row r="32" spans="1:77" ht="30.95" customHeight="1" x14ac:dyDescent="0.4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</row>
    <row r="33" spans="1:77" ht="30.95" customHeight="1" x14ac:dyDescent="0.4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</row>
    <row r="34" spans="1:77" ht="30.95" customHeight="1" x14ac:dyDescent="0.4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</row>
    <row r="35" spans="1:77" ht="30.95" customHeight="1" x14ac:dyDescent="0.4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</row>
    <row r="36" spans="1:77" ht="30.95" customHeight="1" x14ac:dyDescent="0.4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</row>
    <row r="37" spans="1:77" ht="30.95" customHeight="1" x14ac:dyDescent="0.4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</row>
    <row r="38" spans="1:77" ht="30.95" customHeight="1" x14ac:dyDescent="0.4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</row>
    <row r="39" spans="1:77" ht="30.95" customHeight="1" x14ac:dyDescent="0.4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</row>
    <row r="40" spans="1:77" ht="30.95" customHeight="1" x14ac:dyDescent="0.4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</row>
    <row r="41" spans="1:77" ht="30.95" customHeight="1" x14ac:dyDescent="0.4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</row>
    <row r="42" spans="1:77" ht="30.95" customHeight="1" x14ac:dyDescent="0.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</row>
    <row r="43" spans="1:77" ht="30.95" customHeight="1" x14ac:dyDescent="0.4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</row>
    <row r="44" spans="1:77" ht="30.95" customHeight="1" x14ac:dyDescent="0.4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</row>
    <row r="45" spans="1:77" ht="30.95" customHeight="1" x14ac:dyDescent="0.4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</row>
    <row r="46" spans="1:77" ht="30.95" customHeight="1" x14ac:dyDescent="0.4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</row>
    <row r="47" spans="1:77" ht="30.95" customHeight="1" x14ac:dyDescent="0.4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</row>
    <row r="48" spans="1:77" ht="30.95" customHeight="1" x14ac:dyDescent="0.4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</row>
    <row r="49" spans="1:77" ht="30.95" customHeight="1" x14ac:dyDescent="0.4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</row>
    <row r="50" spans="1:77" ht="30.95" customHeight="1" x14ac:dyDescent="0.4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</row>
    <row r="51" spans="1:77" ht="30.95" customHeight="1" x14ac:dyDescent="0.4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</row>
    <row r="52" spans="1:77" ht="30.95" customHeight="1" x14ac:dyDescent="0.4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</row>
    <row r="53" spans="1:77" ht="30.95" customHeight="1" x14ac:dyDescent="0.4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</row>
    <row r="54" spans="1:77" ht="30.95" customHeight="1" x14ac:dyDescent="0.4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</row>
    <row r="55" spans="1:77" ht="30.95" customHeight="1" x14ac:dyDescent="0.4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</row>
    <row r="56" spans="1:77" ht="30.95" customHeight="1" x14ac:dyDescent="0.4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</row>
    <row r="57" spans="1:77" ht="30.95" customHeight="1" x14ac:dyDescent="0.4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</row>
    <row r="58" spans="1:77" ht="30.95" customHeight="1" x14ac:dyDescent="0.4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</row>
    <row r="59" spans="1:77" ht="30.95" customHeight="1" x14ac:dyDescent="0.4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</row>
    <row r="60" spans="1:77" ht="30.95" customHeight="1" x14ac:dyDescent="0.4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</row>
    <row r="61" spans="1:77" ht="30.95" customHeight="1" x14ac:dyDescent="0.4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</row>
    <row r="62" spans="1:77" ht="30.95" customHeight="1" x14ac:dyDescent="0.4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</row>
    <row r="63" spans="1:77" x14ac:dyDescent="0.4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</row>
    <row r="64" spans="1:77" x14ac:dyDescent="0.4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</row>
    <row r="65" spans="1:76" x14ac:dyDescent="0.4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</row>
  </sheetData>
  <mergeCells count="45">
    <mergeCell ref="F4:F6"/>
    <mergeCell ref="A1:C1"/>
    <mergeCell ref="R5:S5"/>
    <mergeCell ref="T5:U5"/>
    <mergeCell ref="V5:W5"/>
    <mergeCell ref="R4:AG4"/>
    <mergeCell ref="A4:A6"/>
    <mergeCell ref="B4:B6"/>
    <mergeCell ref="C4:C6"/>
    <mergeCell ref="D4:D6"/>
    <mergeCell ref="E4:E6"/>
    <mergeCell ref="G4:G6"/>
    <mergeCell ref="H4:H6"/>
    <mergeCell ref="I4:I6"/>
    <mergeCell ref="K4:K6"/>
    <mergeCell ref="J4:J6"/>
    <mergeCell ref="L4:L6"/>
    <mergeCell ref="AH4:AP5"/>
    <mergeCell ref="N4:P5"/>
    <mergeCell ref="M4:M6"/>
    <mergeCell ref="Q4:Q5"/>
    <mergeCell ref="X5:Y5"/>
    <mergeCell ref="Z5:AA5"/>
    <mergeCell ref="AB5:AC5"/>
    <mergeCell ref="BY4:BY6"/>
    <mergeCell ref="BQ5:BS5"/>
    <mergeCell ref="BB4:BS4"/>
    <mergeCell ref="BB5:BD5"/>
    <mergeCell ref="BE5:BG5"/>
    <mergeCell ref="BH5:BJ5"/>
    <mergeCell ref="BK5:BM5"/>
    <mergeCell ref="BN5:BP5"/>
    <mergeCell ref="BT4:BU5"/>
    <mergeCell ref="BA5:BA6"/>
    <mergeCell ref="AD5:AE5"/>
    <mergeCell ref="BV4:BW5"/>
    <mergeCell ref="BX4:BX6"/>
    <mergeCell ref="AF5:AG5"/>
    <mergeCell ref="AQ5:AT5"/>
    <mergeCell ref="AU5:AV5"/>
    <mergeCell ref="AQ4:BA4"/>
    <mergeCell ref="AW5:AW6"/>
    <mergeCell ref="AX5:AX6"/>
    <mergeCell ref="AY5:AY6"/>
    <mergeCell ref="AZ5:AZ6"/>
  </mergeCells>
  <phoneticPr fontId="1"/>
  <dataValidations xWindow="1750" yWindow="354" count="10">
    <dataValidation allowBlank="1" showInputMessage="1" showErrorMessage="1" prompt="該当に〇をつけて下さい_x000a_" sqref="AH4:AP5" xr:uid="{00000000-0002-0000-0000-000000000000}"/>
    <dataValidation type="list" allowBlank="1" showInputMessage="1" showErrorMessage="1" sqref="F15 F9 F7 F11 F27 F24:F25 F17:F19 F13 F21:F22" xr:uid="{00000000-0002-0000-0000-000001000000}">
      <formula1>"新設,基幹改良"</formula1>
    </dataValidation>
    <dataValidation type="list" allowBlank="1" showInputMessage="1" showErrorMessage="1" sqref="E15 E9 E7 E11 E27 E24:E25 E17:E19 E13 E21:E22" xr:uid="{00000000-0002-0000-0000-000002000000}">
      <formula1>"容リ推進,リサイクルセンター,原材料化,ストックヤード,中継・中間処理,粗大,その他"</formula1>
    </dataValidation>
    <dataValidation type="list" allowBlank="1" showInputMessage="1" showErrorMessage="1" sqref="BV27 BT27 BV7 BT7 BV11 BT11 BV9 BT9 BV15 BT15 BV24:BV25 BT24:BT25 BT17:BT19 BV17:BV19 BV13 BT13 BV21:BV22 BT21:BT22" xr:uid="{00000000-0002-0000-0000-000003000000}">
      <formula1>"RC,鉄骨,RC＋鉄骨, その他"</formula1>
    </dataValidation>
    <dataValidation type="list" allowBlank="1" showInputMessage="1" showErrorMessage="1" sqref="AH7:AO7 AH15:AO15 AH24:AO25 AH17:AO19 AH27:AO27 AH11:AO11 AH9:AO9 AH13:AO13 AH21:AO22" xr:uid="{00000000-0002-0000-0000-000004000000}">
      <formula1>"○"</formula1>
    </dataValidation>
    <dataValidation type="list" allowBlank="1" showInputMessage="1" showErrorMessage="1" sqref="M15 M9 M7 M11 M27 M24:M25 M17:M19 M13 M21:M22" xr:uid="{851A98A9-FF8B-4CAA-82D5-027DFEB1478D}">
      <formula1>"熱回収施設含む,その他施設含む,単体"</formula1>
    </dataValidation>
    <dataValidation type="list" allowBlank="1" showInputMessage="1" showErrorMessage="1" sqref="I15 I9 I21:I22 I11 I27 I24:I25 I13 I7" xr:uid="{00000000-0002-0000-0000-000006000000}">
      <formula1>"一括,土建分離,機械・土建JV,他JV,その他"</formula1>
    </dataValidation>
    <dataValidation type="list" allowBlank="1" showInputMessage="1" showErrorMessage="1" sqref="G15 G9 G7 G11 G27 G24:G25 G17:G19 G13 G21:G22" xr:uid="{00000000-0002-0000-0000-000007000000}">
      <formula1>"循環交付金,施設整備交付金,二酸化炭素補助金,国庫補助,自治体単独,その他国庫補助"</formula1>
    </dataValidation>
    <dataValidation type="list" allowBlank="1" showInputMessage="1" showErrorMessage="1" sqref="H15 H9 H7 H11 H27 H24:H25 H17:H19 H13 H21:H22" xr:uid="{00000000-0002-0000-0000-000009000000}">
      <formula1>"EPC,DBO,BTO,BOT,BOO,その他"</formula1>
    </dataValidation>
    <dataValidation type="list" allowBlank="1" showInputMessage="1" showErrorMessage="1" sqref="I17:I19" xr:uid="{3AE25C26-0A77-4885-B3AF-A500480C079D}">
      <formula1>"一括,土建分離,機械・土建JV,他JV"</formula1>
    </dataValidation>
  </dataValidations>
  <pageMargins left="0.51181102362204722" right="0.31496062992125984" top="0.74803149606299213" bottom="0.74803149606299213" header="0.31496062992125984" footer="0.31496062992125984"/>
  <pageSetup paperSize="8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株式会社アイテクノuser231</cp:lastModifiedBy>
  <cp:lastPrinted>2024-07-18T06:23:58Z</cp:lastPrinted>
  <dcterms:created xsi:type="dcterms:W3CDTF">2023-08-07T02:25:14Z</dcterms:created>
  <dcterms:modified xsi:type="dcterms:W3CDTF">2024-07-31T07:47:34Z</dcterms:modified>
</cp:coreProperties>
</file>