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2-1 ホームページ関連\04 JEFMA\home\senyou\jyutyujisseki\"/>
    </mc:Choice>
  </mc:AlternateContent>
  <xr:revisionPtr revIDLastSave="0" documentId="13_ncr:1_{30821C93-AB37-4024-A771-9BF6D32F7DCB}" xr6:coauthVersionLast="47" xr6:coauthVersionMax="47" xr10:uidLastSave="{00000000-0000-0000-0000-000000000000}"/>
  <bookViews>
    <workbookView xWindow="1380" yWindow="1470" windowWidth="25485" windowHeight="15930" xr2:uid="{0BAFC795-FE84-4C77-B9BB-742CA7098D1E}"/>
  </bookViews>
  <sheets>
    <sheet name="熱回収" sheetId="3" r:id="rId1"/>
  </sheets>
  <definedNames>
    <definedName name="_xlnm.Print_Area" localSheetId="0">熱回収!$A$1:$CP$38</definedName>
    <definedName name="_xlnm.Print_Titles" localSheetId="0">熱回収!$A:$A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3" l="1"/>
  <c r="B37" i="3"/>
  <c r="R8" i="3"/>
  <c r="M8" i="3"/>
  <c r="M31" i="3"/>
  <c r="R36" i="3"/>
  <c r="R34" i="3"/>
  <c r="R31" i="3"/>
  <c r="R29" i="3"/>
  <c r="R26" i="3"/>
  <c r="R18" i="3"/>
  <c r="R16" i="3"/>
  <c r="R10" i="3"/>
  <c r="M29" i="3"/>
  <c r="M16" i="3"/>
  <c r="M18" i="3" l="1"/>
  <c r="M32" i="3" l="1"/>
  <c r="M34" i="3" s="1"/>
  <c r="M36" i="3"/>
  <c r="M25" i="3"/>
  <c r="O25" i="3" s="1"/>
  <c r="M24" i="3"/>
  <c r="O24" i="3" s="1"/>
  <c r="Q22" i="3"/>
  <c r="P21" i="3"/>
  <c r="O21" i="3"/>
  <c r="M26" i="3" l="1"/>
  <c r="M10" i="3"/>
  <c r="M37" i="3" s="1"/>
</calcChain>
</file>

<file path=xl/sharedStrings.xml><?xml version="1.0" encoding="utf-8"?>
<sst xmlns="http://schemas.openxmlformats.org/spreadsheetml/2006/main" count="980" uniqueCount="327">
  <si>
    <t>施設の名称</t>
    <rPh sb="0" eb="2">
      <t>シセツ</t>
    </rPh>
    <rPh sb="3" eb="5">
      <t>メイショウ</t>
    </rPh>
    <phoneticPr fontId="1"/>
  </si>
  <si>
    <t>計画処理対象物</t>
    <rPh sb="0" eb="2">
      <t>ケイカク</t>
    </rPh>
    <rPh sb="2" eb="4">
      <t>ショリ</t>
    </rPh>
    <rPh sb="4" eb="7">
      <t>タイショウブツ</t>
    </rPh>
    <phoneticPr fontId="1"/>
  </si>
  <si>
    <t>付帯設備</t>
    <rPh sb="0" eb="2">
      <t>フタイ</t>
    </rPh>
    <rPh sb="2" eb="4">
      <t>セツビ</t>
    </rPh>
    <phoneticPr fontId="1"/>
  </si>
  <si>
    <t>施設種類</t>
    <rPh sb="0" eb="2">
      <t>シセツ</t>
    </rPh>
    <rPh sb="2" eb="4">
      <t>シュルイ</t>
    </rPh>
    <phoneticPr fontId="1"/>
  </si>
  <si>
    <t>施設規模</t>
    <rPh sb="0" eb="2">
      <t>シセツ</t>
    </rPh>
    <rPh sb="2" eb="4">
      <t>キボ</t>
    </rPh>
    <phoneticPr fontId="1"/>
  </si>
  <si>
    <t>契約先名/納入先名</t>
    <rPh sb="0" eb="3">
      <t>ケイヤクサキ</t>
    </rPh>
    <rPh sb="3" eb="4">
      <t>メイ</t>
    </rPh>
    <rPh sb="5" eb="9">
      <t>ノウニュウサキメイ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</si>
  <si>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</si>
  <si>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所在地</t>
    <rPh sb="0" eb="3">
      <t>ショザイチ</t>
    </rPh>
    <phoneticPr fontId="1"/>
  </si>
  <si>
    <t>補助金等の種別</t>
    <rPh sb="0" eb="3">
      <t>ホジョキン</t>
    </rPh>
    <rPh sb="3" eb="4">
      <t>トウ</t>
    </rPh>
    <rPh sb="5" eb="7">
      <t>シュベツ</t>
    </rPh>
    <phoneticPr fontId="1"/>
  </si>
  <si>
    <t>契約金額内訳</t>
    <rPh sb="0" eb="2">
      <t>ケイヤク</t>
    </rPh>
    <rPh sb="2" eb="4">
      <t>キンガク</t>
    </rPh>
    <rPh sb="4" eb="6">
      <t>ウチワケ</t>
    </rPh>
    <phoneticPr fontId="1"/>
  </si>
  <si>
    <t>計画処理対象物組成</t>
    <rPh sb="0" eb="2">
      <t>ケイカク</t>
    </rPh>
    <rPh sb="2" eb="4">
      <t>ショリ</t>
    </rPh>
    <rPh sb="4" eb="6">
      <t>タイショウ</t>
    </rPh>
    <rPh sb="6" eb="7">
      <t>ブツ</t>
    </rPh>
    <rPh sb="7" eb="8">
      <t>クミ</t>
    </rPh>
    <rPh sb="8" eb="9">
      <t>ナリ</t>
    </rPh>
    <phoneticPr fontId="1"/>
  </si>
  <si>
    <t>基準ごみ</t>
    <rPh sb="0" eb="2">
      <t>キジュン</t>
    </rPh>
    <phoneticPr fontId="1"/>
  </si>
  <si>
    <t>低質ごみ</t>
    <rPh sb="0" eb="2">
      <t>テイシツ</t>
    </rPh>
    <phoneticPr fontId="1"/>
  </si>
  <si>
    <t>水分（％）</t>
    <rPh sb="0" eb="2">
      <t>スイブン</t>
    </rPh>
    <phoneticPr fontId="1"/>
  </si>
  <si>
    <t>可燃物(％）</t>
    <rPh sb="0" eb="3">
      <t>カネンブツ</t>
    </rPh>
    <phoneticPr fontId="1"/>
  </si>
  <si>
    <t>灰分（％）</t>
    <rPh sb="0" eb="1">
      <t>ハイ</t>
    </rPh>
    <rPh sb="1" eb="2">
      <t>ブン</t>
    </rPh>
    <phoneticPr fontId="1"/>
  </si>
  <si>
    <t>低位発熱量(KJ/kg）</t>
    <rPh sb="0" eb="1">
      <t>ヒク</t>
    </rPh>
    <rPh sb="1" eb="2">
      <t>クライ</t>
    </rPh>
    <rPh sb="2" eb="5">
      <t>ハツネツリョウ</t>
    </rPh>
    <phoneticPr fontId="1"/>
  </si>
  <si>
    <t>高質ごみ</t>
    <rPh sb="0" eb="2">
      <t>コウシツ</t>
    </rPh>
    <phoneticPr fontId="1"/>
  </si>
  <si>
    <t>汚泥</t>
    <rPh sb="0" eb="2">
      <t>オデイ</t>
    </rPh>
    <phoneticPr fontId="1"/>
  </si>
  <si>
    <t>RDF</t>
    <phoneticPr fontId="1"/>
  </si>
  <si>
    <t>運転方式</t>
    <rPh sb="0" eb="2">
      <t>ウンテン</t>
    </rPh>
    <rPh sb="2" eb="4">
      <t>ホウシキ</t>
    </rPh>
    <phoneticPr fontId="1"/>
  </si>
  <si>
    <t>燃焼・熱分解装置</t>
    <rPh sb="0" eb="2">
      <t>ネンショウ</t>
    </rPh>
    <rPh sb="3" eb="4">
      <t>ネツ</t>
    </rPh>
    <rPh sb="4" eb="5">
      <t>ブン</t>
    </rPh>
    <rPh sb="6" eb="8">
      <t>ソウチ</t>
    </rPh>
    <phoneticPr fontId="1"/>
  </si>
  <si>
    <t>排ガス基準値(O2=12%換算値）</t>
    <rPh sb="0" eb="1">
      <t>ハイ</t>
    </rPh>
    <rPh sb="3" eb="6">
      <t>キジュンチ</t>
    </rPh>
    <rPh sb="13" eb="16">
      <t>カンサンチ</t>
    </rPh>
    <phoneticPr fontId="1"/>
  </si>
  <si>
    <t>HCL</t>
    <phoneticPr fontId="1"/>
  </si>
  <si>
    <t>ばいじん(g/N㎥）</t>
    <phoneticPr fontId="1"/>
  </si>
  <si>
    <t>HCL(ppm）</t>
    <phoneticPr fontId="1"/>
  </si>
  <si>
    <t>受入供給設備</t>
    <rPh sb="0" eb="2">
      <t>ウケイレ</t>
    </rPh>
    <rPh sb="2" eb="4">
      <t>キョウキュウ</t>
    </rPh>
    <rPh sb="4" eb="6">
      <t>セツビ</t>
    </rPh>
    <phoneticPr fontId="1"/>
  </si>
  <si>
    <t>ごみ計量機</t>
    <rPh sb="2" eb="5">
      <t>ケイリョウキ</t>
    </rPh>
    <phoneticPr fontId="1"/>
  </si>
  <si>
    <t>クレーン</t>
    <phoneticPr fontId="1"/>
  </si>
  <si>
    <t>前処理破砕機</t>
    <rPh sb="0" eb="1">
      <t>マエ</t>
    </rPh>
    <rPh sb="1" eb="3">
      <t>ショリ</t>
    </rPh>
    <rPh sb="3" eb="6">
      <t>ハサイキ</t>
    </rPh>
    <phoneticPr fontId="1"/>
  </si>
  <si>
    <t>燃焼ガス、冷却設備</t>
    <rPh sb="0" eb="2">
      <t>ネンショウ</t>
    </rPh>
    <rPh sb="5" eb="7">
      <t>レイキャク</t>
    </rPh>
    <rPh sb="7" eb="9">
      <t>セツビ</t>
    </rPh>
    <phoneticPr fontId="1"/>
  </si>
  <si>
    <t>冷却方式</t>
    <rPh sb="0" eb="2">
      <t>レイキャク</t>
    </rPh>
    <rPh sb="2" eb="4">
      <t>ホウシキ</t>
    </rPh>
    <phoneticPr fontId="1"/>
  </si>
  <si>
    <t>排ガス処理設備</t>
    <rPh sb="0" eb="1">
      <t>ハイ</t>
    </rPh>
    <rPh sb="3" eb="5">
      <t>ショリ</t>
    </rPh>
    <rPh sb="5" eb="7">
      <t>セツビ</t>
    </rPh>
    <phoneticPr fontId="1"/>
  </si>
  <si>
    <t>ばいじん</t>
    <phoneticPr fontId="1"/>
  </si>
  <si>
    <t>DXNｓ</t>
    <phoneticPr fontId="1"/>
  </si>
  <si>
    <t>余熱利用</t>
    <rPh sb="0" eb="2">
      <t>ヨネツ</t>
    </rPh>
    <rPh sb="2" eb="4">
      <t>リヨウ</t>
    </rPh>
    <phoneticPr fontId="1"/>
  </si>
  <si>
    <t>場外</t>
    <rPh sb="0" eb="2">
      <t>ジョウガイ</t>
    </rPh>
    <phoneticPr fontId="1"/>
  </si>
  <si>
    <t>場内</t>
    <rPh sb="0" eb="2">
      <t>ジョウナイ</t>
    </rPh>
    <phoneticPr fontId="1"/>
  </si>
  <si>
    <t>発電</t>
    <rPh sb="0" eb="2">
      <t>ハツデン</t>
    </rPh>
    <phoneticPr fontId="1"/>
  </si>
  <si>
    <t>通風設備</t>
    <rPh sb="0" eb="2">
      <t>ツウフウ</t>
    </rPh>
    <rPh sb="2" eb="4">
      <t>セツビ</t>
    </rPh>
    <phoneticPr fontId="1"/>
  </si>
  <si>
    <t>煙突</t>
    <rPh sb="0" eb="2">
      <t>エントツ</t>
    </rPh>
    <phoneticPr fontId="1"/>
  </si>
  <si>
    <t>焼却灰</t>
    <rPh sb="0" eb="2">
      <t>ショウキャク</t>
    </rPh>
    <rPh sb="2" eb="3">
      <t>ハイ</t>
    </rPh>
    <phoneticPr fontId="1"/>
  </si>
  <si>
    <t>飛灰</t>
    <rPh sb="0" eb="2">
      <t>ヒバイ</t>
    </rPh>
    <phoneticPr fontId="1"/>
  </si>
  <si>
    <t>灰処理</t>
    <rPh sb="0" eb="1">
      <t>ハイ</t>
    </rPh>
    <rPh sb="1" eb="3">
      <t>ショリ</t>
    </rPh>
    <phoneticPr fontId="1"/>
  </si>
  <si>
    <t>工場棟</t>
    <rPh sb="0" eb="3">
      <t>コウジョウトウ</t>
    </rPh>
    <phoneticPr fontId="1"/>
  </si>
  <si>
    <t>構造</t>
    <rPh sb="0" eb="2">
      <t>コウゾウ</t>
    </rPh>
    <phoneticPr fontId="1"/>
  </si>
  <si>
    <t>管理棟</t>
    <rPh sb="0" eb="3">
      <t>カンリトウ</t>
    </rPh>
    <phoneticPr fontId="1"/>
  </si>
  <si>
    <t xml:space="preserve">ごみピット </t>
    <phoneticPr fontId="1"/>
  </si>
  <si>
    <t>NOｘ</t>
    <phoneticPr fontId="1"/>
  </si>
  <si>
    <t>発電効率(％）</t>
    <rPh sb="0" eb="2">
      <t>ハツデン</t>
    </rPh>
    <rPh sb="2" eb="4">
      <t>コウリツ</t>
    </rPh>
    <phoneticPr fontId="1"/>
  </si>
  <si>
    <t>場外熱利用(MJ/h）</t>
    <rPh sb="0" eb="2">
      <t>ジョウガイ</t>
    </rPh>
    <rPh sb="2" eb="3">
      <t>ネツ</t>
    </rPh>
    <rPh sb="3" eb="5">
      <t>リヨウ</t>
    </rPh>
    <phoneticPr fontId="1"/>
  </si>
  <si>
    <t>ｴﾈﾙｷﾞｰ回収率(％）</t>
    <rPh sb="6" eb="9">
      <t>カイシュウリツ</t>
    </rPh>
    <phoneticPr fontId="1"/>
  </si>
  <si>
    <t>煙突高(m）</t>
    <rPh sb="0" eb="2">
      <t>エントツ</t>
    </rPh>
    <rPh sb="2" eb="3">
      <t>タカ</t>
    </rPh>
    <phoneticPr fontId="1"/>
  </si>
  <si>
    <t>既設解体工事</t>
    <rPh sb="0" eb="1">
      <t>スデ</t>
    </rPh>
    <rPh sb="1" eb="2">
      <t>セツ</t>
    </rPh>
    <rPh sb="2" eb="4">
      <t>カイタイ</t>
    </rPh>
    <rPh sb="4" eb="6">
      <t>コウジ</t>
    </rPh>
    <phoneticPr fontId="1"/>
  </si>
  <si>
    <t>延床面積（㎡）</t>
    <rPh sb="0" eb="1">
      <t>ノ</t>
    </rPh>
    <rPh sb="1" eb="2">
      <t>ユカ</t>
    </rPh>
    <rPh sb="2" eb="4">
      <t>メンセキ</t>
    </rPh>
    <phoneticPr fontId="1"/>
  </si>
  <si>
    <t>敷地面積(㎡）</t>
    <rPh sb="0" eb="2">
      <t>シキチ</t>
    </rPh>
    <rPh sb="2" eb="4">
      <t>メンセキ</t>
    </rPh>
    <phoneticPr fontId="1"/>
  </si>
  <si>
    <t>その他（特記事項）</t>
    <rPh sb="2" eb="3">
      <t>ホカ</t>
    </rPh>
    <rPh sb="4" eb="8">
      <t>トッキジコウ</t>
    </rPh>
    <phoneticPr fontId="1"/>
  </si>
  <si>
    <t>運営管理期間（年）</t>
    <rPh sb="0" eb="2">
      <t>ウンエイ</t>
    </rPh>
    <rPh sb="2" eb="4">
      <t>カンリ</t>
    </rPh>
    <rPh sb="4" eb="6">
      <t>キカン</t>
    </rPh>
    <rPh sb="7" eb="8">
      <t>ネン</t>
    </rPh>
    <phoneticPr fontId="1"/>
  </si>
  <si>
    <t>運営管理費(千円）</t>
    <rPh sb="0" eb="2">
      <t>ウンエイ</t>
    </rPh>
    <rPh sb="2" eb="5">
      <t>カンリヒ</t>
    </rPh>
    <rPh sb="6" eb="8">
      <t>センエン</t>
    </rPh>
    <phoneticPr fontId="1"/>
  </si>
  <si>
    <t>売電</t>
    <rPh sb="0" eb="2">
      <t>バイデン</t>
    </rPh>
    <phoneticPr fontId="1"/>
  </si>
  <si>
    <t>ﾘｻｲｸﾙ施設併設</t>
    <rPh sb="5" eb="7">
      <t>シセツ</t>
    </rPh>
    <rPh sb="7" eb="9">
      <t>ヘイセツ</t>
    </rPh>
    <phoneticPr fontId="1"/>
  </si>
  <si>
    <t>ﾒﾀﾝｶﾞｽ化施設</t>
    <rPh sb="6" eb="7">
      <t>カ</t>
    </rPh>
    <rPh sb="7" eb="9">
      <t>シセツ</t>
    </rPh>
    <phoneticPr fontId="1"/>
  </si>
  <si>
    <t>施設建設費(千円）</t>
    <rPh sb="0" eb="2">
      <t>シセツ</t>
    </rPh>
    <rPh sb="2" eb="4">
      <t>ケンセツ</t>
    </rPh>
    <rPh sb="4" eb="5">
      <t>ヒ</t>
    </rPh>
    <rPh sb="6" eb="8">
      <t>センエン</t>
    </rPh>
    <phoneticPr fontId="1"/>
  </si>
  <si>
    <t>炉数</t>
    <rPh sb="0" eb="1">
      <t>ロ</t>
    </rPh>
    <rPh sb="1" eb="2">
      <t>スウ</t>
    </rPh>
    <phoneticPr fontId="1"/>
  </si>
  <si>
    <t>t/日（全炉）</t>
    <rPh sb="2" eb="3">
      <t>ヒ</t>
    </rPh>
    <rPh sb="4" eb="5">
      <t>ゼン</t>
    </rPh>
    <rPh sb="5" eb="6">
      <t>ロ</t>
    </rPh>
    <phoneticPr fontId="1"/>
  </si>
  <si>
    <t>低位発熱量(kJ/kg）</t>
    <rPh sb="0" eb="1">
      <t>ヒク</t>
    </rPh>
    <rPh sb="1" eb="2">
      <t>クライ</t>
    </rPh>
    <rPh sb="2" eb="5">
      <t>ハツネツリョウ</t>
    </rPh>
    <phoneticPr fontId="1"/>
  </si>
  <si>
    <t>焼却残渣の熱灼減量（％）</t>
    <rPh sb="0" eb="2">
      <t>ショウキャク</t>
    </rPh>
    <rPh sb="2" eb="4">
      <t>ザンサ</t>
    </rPh>
    <rPh sb="5" eb="6">
      <t>ネツ</t>
    </rPh>
    <rPh sb="6" eb="7">
      <t>シャク</t>
    </rPh>
    <rPh sb="7" eb="9">
      <t>ゲンリョウ</t>
    </rPh>
    <phoneticPr fontId="1"/>
  </si>
  <si>
    <t>NOx(ppm）</t>
    <phoneticPr fontId="1"/>
  </si>
  <si>
    <t>SOx(ppm）</t>
    <phoneticPr fontId="1"/>
  </si>
  <si>
    <r>
      <t>Hg(μ/m</t>
    </r>
    <r>
      <rPr>
        <vertAlign val="superscript"/>
        <sz val="10"/>
        <color theme="1"/>
        <rFont val="ＭＳ ゴシック"/>
        <family val="3"/>
        <charset val="128"/>
      </rPr>
      <t>3</t>
    </r>
    <r>
      <rPr>
        <sz val="10"/>
        <color theme="1"/>
        <rFont val="ＭＳ ゴシック"/>
        <family val="3"/>
        <charset val="128"/>
      </rPr>
      <t>)</t>
    </r>
    <phoneticPr fontId="1"/>
  </si>
  <si>
    <t>容量（kW)</t>
    <rPh sb="0" eb="2">
      <t>ヨウリョウ</t>
    </rPh>
    <phoneticPr fontId="1"/>
  </si>
  <si>
    <t>焼却灰前処理</t>
    <rPh sb="0" eb="3">
      <t>ショウキャクハイ</t>
    </rPh>
    <rPh sb="3" eb="6">
      <t>マエショリ</t>
    </rPh>
    <phoneticPr fontId="1"/>
  </si>
  <si>
    <t>契約日</t>
    <rPh sb="0" eb="2">
      <t>ケイヤク</t>
    </rPh>
    <rPh sb="2" eb="3">
      <t>ヒ</t>
    </rPh>
    <phoneticPr fontId="1"/>
  </si>
  <si>
    <t>竣工予定日</t>
    <rPh sb="0" eb="2">
      <t>シュンコウ</t>
    </rPh>
    <rPh sb="2" eb="5">
      <t>ヨテイビ</t>
    </rPh>
    <phoneticPr fontId="1"/>
  </si>
  <si>
    <t>施設整備事業の形態</t>
    <rPh sb="0" eb="2">
      <t>シセツ</t>
    </rPh>
    <rPh sb="2" eb="4">
      <t>セイビ</t>
    </rPh>
    <rPh sb="4" eb="6">
      <t>ジギョウ</t>
    </rPh>
    <rPh sb="7" eb="9">
      <t>ケイタイ</t>
    </rPh>
    <phoneticPr fontId="1"/>
  </si>
  <si>
    <t>場外その他選択　　　　　　　(記述回答）</t>
    <rPh sb="0" eb="2">
      <t>ジョウガイ</t>
    </rPh>
    <rPh sb="4" eb="5">
      <t>ホカ</t>
    </rPh>
    <rPh sb="5" eb="7">
      <t>センタク</t>
    </rPh>
    <rPh sb="15" eb="17">
      <t>キジュツ</t>
    </rPh>
    <rPh sb="17" eb="19">
      <t>カイトウ</t>
    </rPh>
    <phoneticPr fontId="1"/>
  </si>
  <si>
    <t>新設・基幹改良</t>
    <rPh sb="0" eb="2">
      <t>シンセツ</t>
    </rPh>
    <rPh sb="3" eb="7">
      <t>キカンカイリョウ</t>
    </rPh>
    <phoneticPr fontId="1"/>
  </si>
  <si>
    <t>前処理「ある」の場合の記述回答</t>
    <rPh sb="0" eb="3">
      <t>マエショリ</t>
    </rPh>
    <rPh sb="8" eb="10">
      <t>バアイ</t>
    </rPh>
    <rPh sb="11" eb="15">
      <t>キジュツカイトウ</t>
    </rPh>
    <phoneticPr fontId="1"/>
  </si>
  <si>
    <t>DXNs（ng/㎥N）</t>
    <phoneticPr fontId="1"/>
  </si>
  <si>
    <t>その他　　　　（項目／数値）</t>
    <rPh sb="2" eb="3">
      <t>ホカ</t>
    </rPh>
    <rPh sb="8" eb="10">
      <t>コウモク</t>
    </rPh>
    <rPh sb="11" eb="13">
      <t>スウチ</t>
    </rPh>
    <phoneticPr fontId="1"/>
  </si>
  <si>
    <t>スラグ再利用</t>
    <rPh sb="3" eb="6">
      <t>サイリヨウ</t>
    </rPh>
    <phoneticPr fontId="1"/>
  </si>
  <si>
    <t>契約整備事業の形態                                                                                                                                                                                                                                      （選択以外記述回答）</t>
    <rPh sb="0" eb="2">
      <t>ケイヤク</t>
    </rPh>
    <rPh sb="2" eb="4">
      <t>セイビ</t>
    </rPh>
    <rPh sb="4" eb="6">
      <t>ジギョウ</t>
    </rPh>
    <rPh sb="7" eb="9">
      <t>ケイタイ</t>
    </rPh>
    <rPh sb="240" eb="242">
      <t>センタク</t>
    </rPh>
    <rPh sb="242" eb="244">
      <t>イガイ</t>
    </rPh>
    <rPh sb="244" eb="246">
      <t>キジュツ</t>
    </rPh>
    <rPh sb="246" eb="248">
      <t>カイトウ</t>
    </rPh>
    <phoneticPr fontId="1"/>
  </si>
  <si>
    <t>契約範囲・                                                                                                                                                                                                                                             　　契約形態</t>
    <rPh sb="0" eb="2">
      <t>ケイヤク</t>
    </rPh>
    <rPh sb="2" eb="4">
      <t>ハンイ</t>
    </rPh>
    <rPh sb="244" eb="246">
      <t>ケイヤク</t>
    </rPh>
    <rPh sb="246" eb="248">
      <t>ケイタイ</t>
    </rPh>
    <phoneticPr fontId="1"/>
  </si>
  <si>
    <t>契約金額                                                                                                                                                                                                                                                         （形態）</t>
    <rPh sb="0" eb="2">
      <t>ケイヤク</t>
    </rPh>
    <rPh sb="2" eb="4">
      <t>キンガク</t>
    </rPh>
    <rPh sb="254" eb="256">
      <t>ケイタイ</t>
    </rPh>
    <phoneticPr fontId="1"/>
  </si>
  <si>
    <t>2023年度（令和５年度）ごみ処理施設受注実績調査票</t>
    <rPh sb="4" eb="6">
      <t>ネンド</t>
    </rPh>
    <rPh sb="7" eb="9">
      <t>レイワ</t>
    </rPh>
    <rPh sb="10" eb="12">
      <t>ネンド</t>
    </rPh>
    <rPh sb="15" eb="17">
      <t>ショリ</t>
    </rPh>
    <rPh sb="17" eb="19">
      <t>シセツ</t>
    </rPh>
    <rPh sb="19" eb="21">
      <t>ジュチュウ</t>
    </rPh>
    <rPh sb="21" eb="23">
      <t>ジッセキ</t>
    </rPh>
    <rPh sb="23" eb="26">
      <t>チョウサヒョウ</t>
    </rPh>
    <phoneticPr fontId="1"/>
  </si>
  <si>
    <t>外ヶ浜町</t>
    <rPh sb="0" eb="4">
      <t>ソトガハママチ</t>
    </rPh>
    <phoneticPr fontId="1"/>
  </si>
  <si>
    <t>グリーンハート外ヶ浜</t>
    <rPh sb="7" eb="10">
      <t>ソトガハマ</t>
    </rPh>
    <phoneticPr fontId="1"/>
  </si>
  <si>
    <t>青森県東津軽郡外ヶ浜町字蟹田小国東小国山170</t>
    <rPh sb="0" eb="3">
      <t>アオモリケン</t>
    </rPh>
    <rPh sb="3" eb="7">
      <t>ヒガシツガルグン</t>
    </rPh>
    <rPh sb="7" eb="11">
      <t>ソトガハママチ</t>
    </rPh>
    <rPh sb="11" eb="14">
      <t>アザカニタ</t>
    </rPh>
    <rPh sb="14" eb="16">
      <t>オグニ</t>
    </rPh>
    <rPh sb="16" eb="20">
      <t>ヒガシオグニヤマ</t>
    </rPh>
    <phoneticPr fontId="1"/>
  </si>
  <si>
    <t>ごみ焼却</t>
  </si>
  <si>
    <t>基幹改良</t>
  </si>
  <si>
    <t>循環交付金</t>
  </si>
  <si>
    <t>EPC</t>
  </si>
  <si>
    <t>一括</t>
  </si>
  <si>
    <t>単体</t>
  </si>
  <si>
    <t>都市ごみ</t>
  </si>
  <si>
    <t>間欠運転</t>
  </si>
  <si>
    <t>ストーカ</t>
  </si>
  <si>
    <t>水噴射</t>
  </si>
  <si>
    <t>減温塔＋ろ過式集塵器</t>
  </si>
  <si>
    <t>乾式</t>
  </si>
  <si>
    <t>活性炭吹込み</t>
  </si>
  <si>
    <t>給湯</t>
  </si>
  <si>
    <t>なし</t>
  </si>
  <si>
    <t>その他</t>
  </si>
  <si>
    <t>その他資源化</t>
  </si>
  <si>
    <t>埋立</t>
  </si>
  <si>
    <t>鉄骨</t>
  </si>
  <si>
    <t>0.15以下</t>
    <rPh sb="4" eb="6">
      <t>イカ</t>
    </rPh>
    <phoneticPr fontId="1"/>
  </si>
  <si>
    <t>200以下</t>
    <rPh sb="3" eb="5">
      <t>イカ</t>
    </rPh>
    <phoneticPr fontId="1"/>
  </si>
  <si>
    <t>250以下</t>
    <rPh sb="3" eb="5">
      <t>イカ</t>
    </rPh>
    <phoneticPr fontId="1"/>
  </si>
  <si>
    <t>5以下</t>
    <rPh sb="1" eb="3">
      <t>イカ</t>
    </rPh>
    <phoneticPr fontId="1"/>
  </si>
  <si>
    <t>50以下</t>
    <rPh sb="2" eb="4">
      <t>イカ</t>
    </rPh>
    <phoneticPr fontId="1"/>
  </si>
  <si>
    <t>2t×1基</t>
    <rPh sb="4" eb="5">
      <t>キ</t>
    </rPh>
    <phoneticPr fontId="1"/>
  </si>
  <si>
    <t>30t×1基</t>
    <rPh sb="5" eb="6">
      <t>キ</t>
    </rPh>
    <phoneticPr fontId="1"/>
  </si>
  <si>
    <t>小計</t>
    <rPh sb="0" eb="2">
      <t>ショウケイ</t>
    </rPh>
    <phoneticPr fontId="1"/>
  </si>
  <si>
    <r>
      <t>360m</t>
    </r>
    <r>
      <rPr>
        <vertAlign val="superscript"/>
        <sz val="10"/>
        <color theme="1"/>
        <rFont val="ＭＳ ゴシック"/>
        <family val="3"/>
        <charset val="128"/>
      </rPr>
      <t>3（</t>
    </r>
    <r>
      <rPr>
        <sz val="10"/>
        <color theme="1"/>
        <rFont val="ＭＳ ゴシック"/>
        <family val="3"/>
        <charset val="128"/>
      </rPr>
      <t>7日分）</t>
    </r>
    <rPh sb="7" eb="9">
      <t>ニチブン</t>
    </rPh>
    <phoneticPr fontId="1"/>
  </si>
  <si>
    <t>久留米市</t>
    <rPh sb="0" eb="4">
      <t>クルメシ</t>
    </rPh>
    <phoneticPr fontId="1"/>
  </si>
  <si>
    <t>久留米市次期上津
クリーンセンター</t>
    <rPh sb="0" eb="4">
      <t>クルメシ</t>
    </rPh>
    <rPh sb="4" eb="6">
      <t>ジキ</t>
    </rPh>
    <rPh sb="6" eb="8">
      <t>カミツ</t>
    </rPh>
    <phoneticPr fontId="1"/>
  </si>
  <si>
    <t>福岡県久留米市上津町2199-35
地内</t>
    <rPh sb="0" eb="3">
      <t>フクオカケン</t>
    </rPh>
    <rPh sb="3" eb="7">
      <t>クルメシ</t>
    </rPh>
    <rPh sb="7" eb="10">
      <t>カミツマチ</t>
    </rPh>
    <rPh sb="18" eb="19">
      <t>チ</t>
    </rPh>
    <rPh sb="19" eb="20">
      <t>ナイ</t>
    </rPh>
    <phoneticPr fontId="1"/>
  </si>
  <si>
    <t>新設</t>
  </si>
  <si>
    <t>DBO</t>
  </si>
  <si>
    <t>機械・土建JV</t>
  </si>
  <si>
    <t>その他施設含む</t>
  </si>
  <si>
    <t>連続運転</t>
  </si>
  <si>
    <t>3%以下</t>
    <rPh sb="2" eb="4">
      <t>イカ</t>
    </rPh>
    <phoneticPr fontId="1"/>
  </si>
  <si>
    <t>CO／30ppm
（4時間平均）
CO／100ppm
（1時間平均）</t>
    <rPh sb="11" eb="13">
      <t>ジカン</t>
    </rPh>
    <rPh sb="13" eb="15">
      <t>ヘイキン</t>
    </rPh>
    <rPh sb="29" eb="31">
      <t>ジカン</t>
    </rPh>
    <rPh sb="31" eb="33">
      <t>ヘイキン</t>
    </rPh>
    <phoneticPr fontId="1"/>
  </si>
  <si>
    <t>30t×3基</t>
    <rPh sb="5" eb="6">
      <t>キ</t>
    </rPh>
    <phoneticPr fontId="1"/>
  </si>
  <si>
    <t>8.0×2基</t>
    <rPh sb="5" eb="6">
      <t>キ</t>
    </rPh>
    <phoneticPr fontId="1"/>
  </si>
  <si>
    <t>7.0t/h×1基</t>
    <rPh sb="8" eb="9">
      <t>キ</t>
    </rPh>
    <phoneticPr fontId="1"/>
  </si>
  <si>
    <t>ボイラー</t>
  </si>
  <si>
    <t>ろ過式集塵器</t>
  </si>
  <si>
    <t>燃焼制御法</t>
  </si>
  <si>
    <t>温水プール</t>
  </si>
  <si>
    <t>あり</t>
  </si>
  <si>
    <t>ある</t>
  </si>
  <si>
    <t>水添加</t>
    <rPh sb="0" eb="1">
      <t>ミズ</t>
    </rPh>
    <rPh sb="1" eb="3">
      <t>テンカ</t>
    </rPh>
    <phoneticPr fontId="1"/>
  </si>
  <si>
    <t>RC＋鉄骨</t>
  </si>
  <si>
    <t>多摩川衛生組合</t>
    <rPh sb="0" eb="7">
      <t>タマガワエイセイクミアイ</t>
    </rPh>
    <phoneticPr fontId="1"/>
  </si>
  <si>
    <t>クリーンセンター多摩川</t>
    <rPh sb="8" eb="11">
      <t>タマガワ</t>
    </rPh>
    <phoneticPr fontId="1"/>
  </si>
  <si>
    <t>東京都稲城市大丸１５２８番地</t>
    <rPh sb="0" eb="3">
      <t>トウキョウト</t>
    </rPh>
    <rPh sb="3" eb="6">
      <t>イナギシ</t>
    </rPh>
    <rPh sb="6" eb="8">
      <t>オオマル</t>
    </rPh>
    <rPh sb="12" eb="14">
      <t>バンチ</t>
    </rPh>
    <phoneticPr fontId="1"/>
  </si>
  <si>
    <t>工事請負</t>
    <rPh sb="0" eb="4">
      <t>コウジウケオイ</t>
    </rPh>
    <phoneticPr fontId="1"/>
  </si>
  <si>
    <t>10%以下</t>
    <rPh sb="3" eb="5">
      <t>イカ</t>
    </rPh>
    <phoneticPr fontId="1"/>
  </si>
  <si>
    <t>-</t>
    <phoneticPr fontId="1"/>
  </si>
  <si>
    <t>CO/100ppm</t>
    <phoneticPr fontId="1"/>
  </si>
  <si>
    <t>8.8t×1基</t>
    <rPh sb="6" eb="7">
      <t>キ</t>
    </rPh>
    <phoneticPr fontId="1"/>
  </si>
  <si>
    <t>1t/h</t>
    <phoneticPr fontId="1"/>
  </si>
  <si>
    <t>触媒法</t>
  </si>
  <si>
    <t>冷房</t>
  </si>
  <si>
    <t>暖房</t>
  </si>
  <si>
    <t>高温水供給</t>
    <rPh sb="0" eb="3">
      <t>コウオンスイ</t>
    </rPh>
    <rPh sb="3" eb="5">
      <t>キョウキュウ</t>
    </rPh>
    <phoneticPr fontId="1"/>
  </si>
  <si>
    <t>鉄内筒+RC外筒</t>
  </si>
  <si>
    <t>磁選</t>
    <rPh sb="0" eb="2">
      <t>ジセン</t>
    </rPh>
    <phoneticPr fontId="1"/>
  </si>
  <si>
    <t>湯河原町真鶴町衛生組合</t>
    <rPh sb="0" eb="11">
      <t>ユガワラマチマナヅルマチエイセイクミアイ</t>
    </rPh>
    <phoneticPr fontId="1"/>
  </si>
  <si>
    <t>湯河原美化センター</t>
    <rPh sb="0" eb="3">
      <t>ユガワラ</t>
    </rPh>
    <rPh sb="3" eb="5">
      <t>ビカ</t>
    </rPh>
    <phoneticPr fontId="1"/>
  </si>
  <si>
    <t>神奈川県足柄下郡湯河原町吉浜2021番地の95</t>
    <rPh sb="0" eb="4">
      <t>カナガワケン</t>
    </rPh>
    <rPh sb="4" eb="8">
      <t>アシガラシモグン</t>
    </rPh>
    <rPh sb="8" eb="12">
      <t>ユガワラマチ</t>
    </rPh>
    <rPh sb="12" eb="14">
      <t>ヨシハマ</t>
    </rPh>
    <rPh sb="18" eb="20">
      <t>バンチ</t>
    </rPh>
    <phoneticPr fontId="1"/>
  </si>
  <si>
    <t>5%以下</t>
    <rPh sb="2" eb="4">
      <t>イカ</t>
    </rPh>
    <phoneticPr fontId="1"/>
  </si>
  <si>
    <t>20t×1基</t>
    <rPh sb="5" eb="6">
      <t>キ</t>
    </rPh>
    <phoneticPr fontId="1"/>
  </si>
  <si>
    <t>2.35t×1基</t>
    <rPh sb="7" eb="8">
      <t>キ</t>
    </rPh>
    <phoneticPr fontId="1"/>
  </si>
  <si>
    <t>無触媒法</t>
  </si>
  <si>
    <t>暖房</t>
    <phoneticPr fontId="1"/>
  </si>
  <si>
    <t>合棟</t>
    <rPh sb="0" eb="1">
      <t>ア</t>
    </rPh>
    <rPh sb="1" eb="2">
      <t>トウ</t>
    </rPh>
    <phoneticPr fontId="1"/>
  </si>
  <si>
    <t>神戸市</t>
    <rPh sb="0" eb="3">
      <t>コウベシ</t>
    </rPh>
    <phoneticPr fontId="1"/>
  </si>
  <si>
    <t>東クリーンセンター</t>
    <rPh sb="0" eb="1">
      <t>ヒガシ</t>
    </rPh>
    <phoneticPr fontId="1"/>
  </si>
  <si>
    <t>神戸市東灘区魚崎浜町１番地の７</t>
    <rPh sb="0" eb="3">
      <t>コウベシ</t>
    </rPh>
    <rPh sb="3" eb="6">
      <t>ヒガシナダク</t>
    </rPh>
    <rPh sb="6" eb="9">
      <t>ウオザキハマ</t>
    </rPh>
    <rPh sb="9" eb="10">
      <t>マチ</t>
    </rPh>
    <rPh sb="11" eb="13">
      <t>バンチ</t>
    </rPh>
    <phoneticPr fontId="1"/>
  </si>
  <si>
    <t>二酸化炭素補助金</t>
  </si>
  <si>
    <t>-</t>
  </si>
  <si>
    <t>50mg/Nm3</t>
    <phoneticPr fontId="1"/>
  </si>
  <si>
    <t>30t×2基</t>
    <rPh sb="5" eb="6">
      <t>キ</t>
    </rPh>
    <phoneticPr fontId="1"/>
  </si>
  <si>
    <t>11.0t×2基</t>
    <rPh sb="7" eb="8">
      <t>キ</t>
    </rPh>
    <phoneticPr fontId="1"/>
  </si>
  <si>
    <t>触媒</t>
  </si>
  <si>
    <t>RC</t>
  </si>
  <si>
    <t>約35,900</t>
    <rPh sb="0" eb="1">
      <t>ヤク</t>
    </rPh>
    <phoneticPr fontId="1"/>
  </si>
  <si>
    <t>約2,500</t>
    <rPh sb="0" eb="1">
      <t>ヤク</t>
    </rPh>
    <phoneticPr fontId="1"/>
  </si>
  <si>
    <t>約26,900</t>
    <rPh sb="0" eb="1">
      <t>ヤク</t>
    </rPh>
    <phoneticPr fontId="1"/>
  </si>
  <si>
    <t xml:space="preserve"> 約21,670</t>
    <phoneticPr fontId="1"/>
  </si>
  <si>
    <t>4,900㎥(7日分)</t>
    <rPh sb="8" eb="10">
      <t>ニチブン</t>
    </rPh>
    <phoneticPr fontId="1"/>
  </si>
  <si>
    <t>15,000㎥</t>
    <phoneticPr fontId="1"/>
  </si>
  <si>
    <t>伊勢広域環境組合</t>
    <phoneticPr fontId="1"/>
  </si>
  <si>
    <t>(仮称)伊勢広域環境組合ごみ処理施設</t>
    <rPh sb="1" eb="3">
      <t>カショウ</t>
    </rPh>
    <rPh sb="4" eb="6">
      <t>イセ</t>
    </rPh>
    <rPh sb="6" eb="8">
      <t>コウイキ</t>
    </rPh>
    <rPh sb="8" eb="10">
      <t>カンキョウ</t>
    </rPh>
    <rPh sb="10" eb="12">
      <t>クミアイ</t>
    </rPh>
    <rPh sb="14" eb="18">
      <t>ショリシセツ</t>
    </rPh>
    <phoneticPr fontId="1"/>
  </si>
  <si>
    <t>三重県伊勢市西豊浜597番地1ほか</t>
    <rPh sb="0" eb="3">
      <t>ミエケン</t>
    </rPh>
    <rPh sb="3" eb="6">
      <t>イセシ</t>
    </rPh>
    <rPh sb="6" eb="9">
      <t>ニシトヨハマ</t>
    </rPh>
    <rPh sb="12" eb="14">
      <t>バンチ</t>
    </rPh>
    <phoneticPr fontId="1"/>
  </si>
  <si>
    <t>リサイクル施設含む</t>
  </si>
  <si>
    <t>なし</t>
    <phoneticPr fontId="1"/>
  </si>
  <si>
    <t>30t×4基</t>
    <rPh sb="5" eb="6">
      <t>キ</t>
    </rPh>
    <phoneticPr fontId="1"/>
  </si>
  <si>
    <t>5,500㎥</t>
    <phoneticPr fontId="1"/>
  </si>
  <si>
    <t>3.0t×2基</t>
    <phoneticPr fontId="1"/>
  </si>
  <si>
    <t>十勝圏複合事務組合</t>
    <phoneticPr fontId="1"/>
  </si>
  <si>
    <t>(仮称)新中間処理施設</t>
    <rPh sb="1" eb="3">
      <t>カショウ</t>
    </rPh>
    <rPh sb="4" eb="5">
      <t>シン</t>
    </rPh>
    <rPh sb="5" eb="7">
      <t>チュウカン</t>
    </rPh>
    <rPh sb="7" eb="9">
      <t>ショリ</t>
    </rPh>
    <rPh sb="9" eb="11">
      <t>シセツ</t>
    </rPh>
    <phoneticPr fontId="1"/>
  </si>
  <si>
    <t>北海道帯広市西21条北4丁目5番1 ほか</t>
    <rPh sb="0" eb="3">
      <t>ホッカイドウ</t>
    </rPh>
    <rPh sb="3" eb="6">
      <t>オビヒロシ</t>
    </rPh>
    <rPh sb="6" eb="7">
      <t>ニシ</t>
    </rPh>
    <rPh sb="9" eb="10">
      <t>ジョウ</t>
    </rPh>
    <rPh sb="10" eb="11">
      <t>キタ</t>
    </rPh>
    <rPh sb="12" eb="14">
      <t>チョウメ</t>
    </rPh>
    <rPh sb="15" eb="16">
      <t>バン</t>
    </rPh>
    <phoneticPr fontId="1"/>
  </si>
  <si>
    <t>30t×6基</t>
    <rPh sb="5" eb="6">
      <t>キ</t>
    </rPh>
    <phoneticPr fontId="1"/>
  </si>
  <si>
    <t>9,500㎥</t>
    <phoneticPr fontId="1"/>
  </si>
  <si>
    <t>5.0t×2基</t>
    <rPh sb="6" eb="7">
      <t>キ</t>
    </rPh>
    <phoneticPr fontId="1"/>
  </si>
  <si>
    <t>その他</t>
    <phoneticPr fontId="1"/>
  </si>
  <si>
    <t>(仮称)印西クリーンセンター次期中間処理施設</t>
    <rPh sb="1" eb="3">
      <t>カショウ</t>
    </rPh>
    <rPh sb="4" eb="6">
      <t>インザイ</t>
    </rPh>
    <rPh sb="14" eb="16">
      <t>ジキ</t>
    </rPh>
    <rPh sb="16" eb="18">
      <t>チュウカン</t>
    </rPh>
    <rPh sb="18" eb="20">
      <t>ショリ</t>
    </rPh>
    <rPh sb="20" eb="22">
      <t>シセツ</t>
    </rPh>
    <phoneticPr fontId="1"/>
  </si>
  <si>
    <t>千葉県印西市吉田字馬込５４６番 他</t>
    <phoneticPr fontId="1"/>
  </si>
  <si>
    <t>6,200㎥</t>
    <phoneticPr fontId="1"/>
  </si>
  <si>
    <t>2.4t×2基</t>
    <rPh sb="6" eb="7">
      <t>キ</t>
    </rPh>
    <phoneticPr fontId="1"/>
  </si>
  <si>
    <t>キレート添加</t>
    <rPh sb="4" eb="6">
      <t>テンカ</t>
    </rPh>
    <phoneticPr fontId="1"/>
  </si>
  <si>
    <t>埋立</t>
    <phoneticPr fontId="1"/>
  </si>
  <si>
    <t>工場棟一体</t>
    <rPh sb="0" eb="3">
      <t>コウジョウトウ</t>
    </rPh>
    <rPh sb="3" eb="5">
      <t>イッタイ</t>
    </rPh>
    <phoneticPr fontId="1"/>
  </si>
  <si>
    <t>大牟田・荒尾清掃施設組合</t>
    <phoneticPr fontId="1"/>
  </si>
  <si>
    <t>新ごみ処理施設</t>
    <rPh sb="0" eb="1">
      <t>シン</t>
    </rPh>
    <rPh sb="3" eb="5">
      <t>ショリ</t>
    </rPh>
    <rPh sb="5" eb="7">
      <t>シセツ</t>
    </rPh>
    <phoneticPr fontId="1"/>
  </si>
  <si>
    <t>福岡県大牟田市健老町473番1、474番、475番1、475番2</t>
    <phoneticPr fontId="1"/>
  </si>
  <si>
    <t>5,040㎥</t>
    <phoneticPr fontId="1"/>
  </si>
  <si>
    <t>1.1t×2基</t>
    <rPh sb="6" eb="7">
      <t>キ</t>
    </rPh>
    <phoneticPr fontId="1"/>
  </si>
  <si>
    <t>活性炭吹込み</t>
    <phoneticPr fontId="1"/>
  </si>
  <si>
    <t>上尾市</t>
    <rPh sb="0" eb="3">
      <t>アゲオシ</t>
    </rPh>
    <phoneticPr fontId="1"/>
  </si>
  <si>
    <t>西貝塚環境センター</t>
    <rPh sb="0" eb="5">
      <t>ニシカイヅカカンキョウ</t>
    </rPh>
    <phoneticPr fontId="1"/>
  </si>
  <si>
    <t>埼玉県上尾市大字西貝塚35番地1</t>
    <rPh sb="0" eb="3">
      <t>サイタマケン</t>
    </rPh>
    <rPh sb="3" eb="5">
      <t>アゲオ</t>
    </rPh>
    <rPh sb="5" eb="6">
      <t>シ</t>
    </rPh>
    <rPh sb="6" eb="8">
      <t>オオアザ</t>
    </rPh>
    <rPh sb="8" eb="9">
      <t>ニシ</t>
    </rPh>
    <rPh sb="9" eb="11">
      <t>カイヅカ</t>
    </rPh>
    <rPh sb="13" eb="15">
      <t>バンチ</t>
    </rPh>
    <phoneticPr fontId="1"/>
  </si>
  <si>
    <t>4.83t×2基</t>
    <rPh sb="7" eb="8">
      <t>キ</t>
    </rPh>
    <phoneticPr fontId="1"/>
  </si>
  <si>
    <t>5t/5h×1基</t>
    <rPh sb="7" eb="8">
      <t>キ</t>
    </rPh>
    <phoneticPr fontId="1"/>
  </si>
  <si>
    <t>―</t>
    <phoneticPr fontId="1"/>
  </si>
  <si>
    <t>大洲市</t>
    <rPh sb="0" eb="3">
      <t>オオズシ</t>
    </rPh>
    <phoneticPr fontId="1"/>
  </si>
  <si>
    <t>大洲市環境センター</t>
    <rPh sb="0" eb="3">
      <t>オオズシ</t>
    </rPh>
    <rPh sb="3" eb="5">
      <t>カンキョウ</t>
    </rPh>
    <phoneticPr fontId="1"/>
  </si>
  <si>
    <t>愛媛県大洲市八喜町乙1263番地</t>
    <rPh sb="0" eb="2">
      <t>エヒメ</t>
    </rPh>
    <rPh sb="2" eb="3">
      <t>ケン</t>
    </rPh>
    <rPh sb="3" eb="5">
      <t>オオズ</t>
    </rPh>
    <rPh sb="5" eb="6">
      <t>シ</t>
    </rPh>
    <rPh sb="6" eb="7">
      <t>ハチ</t>
    </rPh>
    <rPh sb="7" eb="8">
      <t>キ</t>
    </rPh>
    <rPh sb="8" eb="9">
      <t>マチ</t>
    </rPh>
    <rPh sb="9" eb="10">
      <t>オツ</t>
    </rPh>
    <rPh sb="14" eb="16">
      <t>バンチ</t>
    </rPh>
    <phoneticPr fontId="1"/>
  </si>
  <si>
    <t>自治体単独</t>
  </si>
  <si>
    <t>那覇市・南風原町環境施設組合</t>
    <rPh sb="0" eb="3">
      <t>ナハシ</t>
    </rPh>
    <rPh sb="4" eb="7">
      <t>ハエバル</t>
    </rPh>
    <rPh sb="7" eb="8">
      <t>チョウ</t>
    </rPh>
    <rPh sb="8" eb="10">
      <t>カンキョウ</t>
    </rPh>
    <rPh sb="10" eb="12">
      <t>シセツ</t>
    </rPh>
    <rPh sb="12" eb="14">
      <t>クミアイ</t>
    </rPh>
    <phoneticPr fontId="1"/>
  </si>
  <si>
    <t>那覇・南風原クリーンセンター</t>
    <rPh sb="0" eb="2">
      <t>ナハ</t>
    </rPh>
    <rPh sb="3" eb="6">
      <t>ハエバル</t>
    </rPh>
    <phoneticPr fontId="1"/>
  </si>
  <si>
    <t>沖縄県島尻郡南風原町字新川650番地</t>
    <rPh sb="0" eb="3">
      <t>オキナワケン</t>
    </rPh>
    <rPh sb="3" eb="6">
      <t>シマジリグン</t>
    </rPh>
    <rPh sb="6" eb="9">
      <t>ハエバル</t>
    </rPh>
    <rPh sb="9" eb="10">
      <t>チョウ</t>
    </rPh>
    <rPh sb="10" eb="11">
      <t>ジ</t>
    </rPh>
    <rPh sb="11" eb="13">
      <t>アラカワ</t>
    </rPh>
    <rPh sb="16" eb="18">
      <t>バンチ</t>
    </rPh>
    <phoneticPr fontId="1"/>
  </si>
  <si>
    <t>契約金額(税込）　　                                                                                                                                                                                                                                　　(単位：千円）                                                                                                                                                                                                                                                   　(千円未満四捨五入）</t>
    <rPh sb="0" eb="2">
      <t>ケイヤク</t>
    </rPh>
    <rPh sb="2" eb="4">
      <t>キンガク</t>
    </rPh>
    <rPh sb="5" eb="7">
      <t>ゼイコ</t>
    </rPh>
    <rPh sb="237" eb="239">
      <t>タンイ</t>
    </rPh>
    <rPh sb="240" eb="242">
      <t>センエン</t>
    </rPh>
    <rPh sb="488" eb="492">
      <t>センエンミマン</t>
    </rPh>
    <rPh sb="492" eb="496">
      <t>シシャゴニュウ</t>
    </rPh>
    <phoneticPr fontId="1"/>
  </si>
  <si>
    <t>ＪＦＥエンジニアリング㈱</t>
    <phoneticPr fontId="1"/>
  </si>
  <si>
    <t>㈱神鋼環境ソリューション</t>
  </si>
  <si>
    <t>須恵町外二ヶ町清掃施設組合</t>
    <phoneticPr fontId="1"/>
  </si>
  <si>
    <t>次期ごみ処理施設</t>
    <rPh sb="0" eb="2">
      <t>ジキ</t>
    </rPh>
    <rPh sb="4" eb="6">
      <t>ショリ</t>
    </rPh>
    <rPh sb="6" eb="8">
      <t>シセツ</t>
    </rPh>
    <phoneticPr fontId="1"/>
  </si>
  <si>
    <t>福岡県糟屋郡篠栗町大字若杉７７９番地１８</t>
    <phoneticPr fontId="1"/>
  </si>
  <si>
    <t>3基</t>
    <rPh sb="1" eb="2">
      <t>キ</t>
    </rPh>
    <phoneticPr fontId="1"/>
  </si>
  <si>
    <t>7日分以上</t>
    <rPh sb="1" eb="2">
      <t>ニチ</t>
    </rPh>
    <rPh sb="2" eb="3">
      <t>ブン</t>
    </rPh>
    <rPh sb="3" eb="5">
      <t>イジョウ</t>
    </rPh>
    <phoneticPr fontId="1"/>
  </si>
  <si>
    <t>2基</t>
    <rPh sb="1" eb="2">
      <t>キ</t>
    </rPh>
    <phoneticPr fontId="1"/>
  </si>
  <si>
    <t>大野・勝山地区広域行政事務組合</t>
    <phoneticPr fontId="1"/>
  </si>
  <si>
    <t>ビュークリーンおくえつ</t>
    <phoneticPr fontId="1"/>
  </si>
  <si>
    <t>福井県大野市南新在家28-1</t>
    <phoneticPr fontId="1"/>
  </si>
  <si>
    <t>　</t>
    <phoneticPr fontId="1"/>
  </si>
  <si>
    <t>流動床</t>
  </si>
  <si>
    <t>0%(溶融固化物)</t>
    <rPh sb="3" eb="5">
      <t>ヨウユウ</t>
    </rPh>
    <rPh sb="5" eb="7">
      <t>コカ</t>
    </rPh>
    <rPh sb="7" eb="8">
      <t>ブツ</t>
    </rPh>
    <phoneticPr fontId="1"/>
  </si>
  <si>
    <t>5日分以上</t>
    <rPh sb="1" eb="3">
      <t>ニチブン</t>
    </rPh>
    <rPh sb="3" eb="5">
      <t>イジョウ</t>
    </rPh>
    <phoneticPr fontId="1"/>
  </si>
  <si>
    <t>水噴射・ボイラー併用（半ボイラー）</t>
  </si>
  <si>
    <t>溶融</t>
  </si>
  <si>
    <t>道路骨材</t>
  </si>
  <si>
    <t>工場棟延床面積に管理棟の分も含む</t>
    <rPh sb="0" eb="2">
      <t>コウジョウ</t>
    </rPh>
    <rPh sb="2" eb="3">
      <t>トウ</t>
    </rPh>
    <rPh sb="3" eb="5">
      <t>ノベユカ</t>
    </rPh>
    <rPh sb="5" eb="7">
      <t>メンセキ</t>
    </rPh>
    <rPh sb="8" eb="11">
      <t>カンリトウ</t>
    </rPh>
    <rPh sb="12" eb="13">
      <t>ブン</t>
    </rPh>
    <rPh sb="14" eb="15">
      <t>フク</t>
    </rPh>
    <phoneticPr fontId="1"/>
  </si>
  <si>
    <t>㈱タクマ</t>
  </si>
  <si>
    <t>足利市</t>
    <rPh sb="0" eb="3">
      <t>アシカガシ</t>
    </rPh>
    <phoneticPr fontId="1"/>
  </si>
  <si>
    <t>未定</t>
    <rPh sb="0" eb="2">
      <t>ミテイ</t>
    </rPh>
    <phoneticPr fontId="1"/>
  </si>
  <si>
    <t>足利市野田町地内</t>
  </si>
  <si>
    <t>循環交付金</t>
    <phoneticPr fontId="1"/>
  </si>
  <si>
    <t>5％以下</t>
    <rPh sb="2" eb="4">
      <t>イカ</t>
    </rPh>
    <phoneticPr fontId="1"/>
  </si>
  <si>
    <t>6300㎥以上</t>
    <rPh sb="5" eb="7">
      <t>イジョウ</t>
    </rPh>
    <phoneticPr fontId="1"/>
  </si>
  <si>
    <t>4.7t×2基</t>
    <rPh sb="6" eb="7">
      <t>キ</t>
    </rPh>
    <phoneticPr fontId="1"/>
  </si>
  <si>
    <t>4t/5h×1基</t>
    <rPh sb="7" eb="8">
      <t>キ</t>
    </rPh>
    <phoneticPr fontId="1"/>
  </si>
  <si>
    <t>園芸施設</t>
    <rPh sb="0" eb="2">
      <t>エンゲイ</t>
    </rPh>
    <rPh sb="2" eb="4">
      <t>シセツ</t>
    </rPh>
    <phoneticPr fontId="1"/>
  </si>
  <si>
    <t>あり</t>
    <phoneticPr fontId="1"/>
  </si>
  <si>
    <t>水添加</t>
    <rPh sb="0" eb="3">
      <t>ミズテンカ</t>
    </rPh>
    <phoneticPr fontId="1"/>
  </si>
  <si>
    <t>日立造船㈱</t>
  </si>
  <si>
    <t>鉾田・大洗広域事務組合</t>
    <rPh sb="0" eb="2">
      <t>ホコタ</t>
    </rPh>
    <rPh sb="3" eb="5">
      <t>オオアライ</t>
    </rPh>
    <rPh sb="5" eb="11">
      <t>コウイキジムクミアイ</t>
    </rPh>
    <phoneticPr fontId="1"/>
  </si>
  <si>
    <t>茨城県鉾田市上釜4229番地1他、茨城県東茨城郡茨城町成田町4223番地1他</t>
    <rPh sb="0" eb="3">
      <t>イバラキケン</t>
    </rPh>
    <rPh sb="3" eb="6">
      <t>ホコタシ</t>
    </rPh>
    <rPh sb="6" eb="8">
      <t>ウエガマ</t>
    </rPh>
    <rPh sb="12" eb="14">
      <t>バンチ</t>
    </rPh>
    <rPh sb="15" eb="16">
      <t>ホカ</t>
    </rPh>
    <rPh sb="17" eb="20">
      <t>イバラキケン</t>
    </rPh>
    <rPh sb="20" eb="27">
      <t>ヒガシイバラキ</t>
    </rPh>
    <rPh sb="27" eb="30">
      <t>ナリタマチ</t>
    </rPh>
    <rPh sb="34" eb="36">
      <t>バンチ</t>
    </rPh>
    <rPh sb="37" eb="38">
      <t>ホカ</t>
    </rPh>
    <phoneticPr fontId="1"/>
  </si>
  <si>
    <t>CO／30ppm</t>
    <phoneticPr fontId="1"/>
  </si>
  <si>
    <t>1.0t×2基</t>
    <rPh sb="6" eb="7">
      <t>モト</t>
    </rPh>
    <phoneticPr fontId="1"/>
  </si>
  <si>
    <t>0.8t/h×1基</t>
    <rPh sb="8" eb="9">
      <t>キ</t>
    </rPh>
    <phoneticPr fontId="1"/>
  </si>
  <si>
    <t>日鉄エンジニアリング㈱</t>
  </si>
  <si>
    <t>大分市</t>
    <rPh sb="0" eb="3">
      <t>オオイタシ</t>
    </rPh>
    <phoneticPr fontId="1"/>
  </si>
  <si>
    <t>新環境センター</t>
    <rPh sb="0" eb="3">
      <t>シンカンキョウ</t>
    </rPh>
    <phoneticPr fontId="1"/>
  </si>
  <si>
    <t>大分県大分市大字上戸次地内</t>
    <phoneticPr fontId="1"/>
  </si>
  <si>
    <t>BTO</t>
  </si>
  <si>
    <t>2基以上</t>
    <rPh sb="1" eb="2">
      <t>キ</t>
    </rPh>
    <rPh sb="2" eb="4">
      <t>イジョウ</t>
    </rPh>
    <phoneticPr fontId="1"/>
  </si>
  <si>
    <t>浴室、足湯</t>
    <rPh sb="0" eb="2">
      <t>ヨクシツ</t>
    </rPh>
    <rPh sb="3" eb="5">
      <t>アシユ</t>
    </rPh>
    <phoneticPr fontId="1"/>
  </si>
  <si>
    <t>その他資源化</t>
    <phoneticPr fontId="1"/>
  </si>
  <si>
    <t>北九州市</t>
    <rPh sb="0" eb="4">
      <t>キタキュウシュウシ</t>
    </rPh>
    <phoneticPr fontId="1"/>
  </si>
  <si>
    <t>新門司工場</t>
    <phoneticPr fontId="1"/>
  </si>
  <si>
    <t>北九州市門司区新門司三丁目７９番地</t>
    <phoneticPr fontId="1"/>
  </si>
  <si>
    <t>ガス化溶融</t>
  </si>
  <si>
    <t>公設公営</t>
    <rPh sb="0" eb="4">
      <t>コウセツコウエイ</t>
    </rPh>
    <phoneticPr fontId="1"/>
  </si>
  <si>
    <t>シャフト</t>
  </si>
  <si>
    <t>0.5%以下</t>
    <rPh sb="4" eb="6">
      <t>イカ</t>
    </rPh>
    <phoneticPr fontId="1"/>
  </si>
  <si>
    <t>7.0t×2基</t>
    <rPh sb="6" eb="7">
      <t>キ</t>
    </rPh>
    <phoneticPr fontId="1"/>
  </si>
  <si>
    <t>50t/5h</t>
    <phoneticPr fontId="1"/>
  </si>
  <si>
    <t>給湯</t>
    <phoneticPr fontId="1"/>
  </si>
  <si>
    <t>コンクリート二次製品</t>
  </si>
  <si>
    <t>エクシオグループ㈱</t>
    <phoneticPr fontId="1"/>
  </si>
  <si>
    <t>川崎重工業㈱</t>
    <rPh sb="0" eb="6">
      <t>カワジュウ</t>
    </rPh>
    <phoneticPr fontId="1"/>
  </si>
  <si>
    <t>可燃性ごみ切断機
0.4t/h</t>
    <rPh sb="0" eb="3">
      <t>カネンセイ</t>
    </rPh>
    <rPh sb="5" eb="8">
      <t>セツダンキ</t>
    </rPh>
    <phoneticPr fontId="1"/>
  </si>
  <si>
    <t>7,200㎥(4日分)</t>
    <rPh sb="8" eb="10">
      <t>ニチブン</t>
    </rPh>
    <phoneticPr fontId="1"/>
  </si>
  <si>
    <t>1,000㎥(3日分)</t>
    <rPh sb="8" eb="10">
      <t>ニチブン</t>
    </rPh>
    <phoneticPr fontId="1"/>
  </si>
  <si>
    <t>4,500㎥(3日分)</t>
    <rPh sb="8" eb="9">
      <t>ニチ</t>
    </rPh>
    <rPh sb="9" eb="10">
      <t>ブン</t>
    </rPh>
    <phoneticPr fontId="1"/>
  </si>
  <si>
    <t>14,000㎥</t>
    <phoneticPr fontId="1"/>
  </si>
  <si>
    <t>25,026㎥以上（7日分以上）</t>
    <rPh sb="7" eb="9">
      <t>イジョウ</t>
    </rPh>
    <rPh sb="11" eb="12">
      <t>ニチ</t>
    </rPh>
    <rPh sb="12" eb="13">
      <t>ブン</t>
    </rPh>
    <rPh sb="13" eb="15">
      <t>イジョウ</t>
    </rPh>
    <phoneticPr fontId="1"/>
  </si>
  <si>
    <r>
      <t>3　　　　　　　　　　　　　　　　　　　　　　　　　　　　　　　　　　　　　　　　　　　　　　　　　　　　　　　　　　　　　　　　　　　　　　　　　　　　　　　　　(</t>
    </r>
    <r>
      <rPr>
        <sz val="9"/>
        <color theme="1"/>
        <rFont val="ＭＳ ゴシック"/>
        <family val="3"/>
        <charset val="128"/>
      </rPr>
      <t>基幹改良工事対象は１,２炉のみ）</t>
    </r>
    <rPh sb="83" eb="87">
      <t>キカンカイリョウ</t>
    </rPh>
    <rPh sb="87" eb="89">
      <t>コウジ</t>
    </rPh>
    <rPh sb="89" eb="91">
      <t>タイショウ</t>
    </rPh>
    <rPh sb="95" eb="96">
      <t>ロ</t>
    </rPh>
    <phoneticPr fontId="1"/>
  </si>
  <si>
    <t>合計</t>
    <rPh sb="0" eb="2">
      <t>ゴウケイ</t>
    </rPh>
    <phoneticPr fontId="1"/>
  </si>
  <si>
    <t>三機工業㈱</t>
  </si>
  <si>
    <t>名寄地区衛生施設事務組合</t>
    <rPh sb="0" eb="2">
      <t>ナヨロ</t>
    </rPh>
    <rPh sb="2" eb="4">
      <t>チク</t>
    </rPh>
    <rPh sb="4" eb="8">
      <t>エイセイシセツ</t>
    </rPh>
    <rPh sb="8" eb="12">
      <t>ジムクミアイ</t>
    </rPh>
    <phoneticPr fontId="1"/>
  </si>
  <si>
    <t>名寄地区一般廃棄物中間処理施設</t>
    <phoneticPr fontId="1"/>
  </si>
  <si>
    <t>北海道名寄市字大橋140番地１、146番地11及び140番地６の一部</t>
    <rPh sb="0" eb="3">
      <t>ホッカイドウ</t>
    </rPh>
    <phoneticPr fontId="1"/>
  </si>
  <si>
    <t>700m3(7日分)</t>
    <rPh sb="7" eb="9">
      <t>カブン</t>
    </rPh>
    <phoneticPr fontId="1"/>
  </si>
  <si>
    <t>1.3t×1基</t>
    <rPh sb="6" eb="7">
      <t>キ</t>
    </rPh>
    <phoneticPr fontId="1"/>
  </si>
  <si>
    <t>1.2t/h×1基</t>
    <rPh sb="8" eb="9">
      <t>キ</t>
    </rPh>
    <phoneticPr fontId="1"/>
  </si>
  <si>
    <t>・敷地面積は、リサイクルセンターの数値と同じ
・工場棟は、リサイクルセンターの建屋と合棟
・管理棟は、工場棟と合棟</t>
    <rPh sb="46" eb="49">
      <t>カンリトウ</t>
    </rPh>
    <rPh sb="51" eb="54">
      <t>コウジョウトウ</t>
    </rPh>
    <rPh sb="55" eb="57">
      <t>ガットウ</t>
    </rPh>
    <phoneticPr fontId="1"/>
  </si>
  <si>
    <t>川崎重工業㈱</t>
  </si>
  <si>
    <t>三田市</t>
    <rPh sb="0" eb="3">
      <t>サンダシ</t>
    </rPh>
    <phoneticPr fontId="1"/>
  </si>
  <si>
    <t>（仮称）新ごみ処理施設</t>
    <rPh sb="1" eb="3">
      <t>カショウ</t>
    </rPh>
    <rPh sb="4" eb="5">
      <t>シン</t>
    </rPh>
    <rPh sb="7" eb="11">
      <t>ショリシセツ</t>
    </rPh>
    <phoneticPr fontId="1"/>
  </si>
  <si>
    <t>兵庫県三田市香下1676番地</t>
    <rPh sb="0" eb="6">
      <t>ヒョウゴケンサンダシ</t>
    </rPh>
    <rPh sb="6" eb="8">
      <t>カシタ</t>
    </rPh>
    <rPh sb="12" eb="14">
      <t>バンチ</t>
    </rPh>
    <phoneticPr fontId="1"/>
  </si>
  <si>
    <t>3,108㎥（7日分以上）</t>
    <rPh sb="8" eb="10">
      <t>ニチブン</t>
    </rPh>
    <rPh sb="10" eb="12">
      <t>イジョウ</t>
    </rPh>
    <phoneticPr fontId="1"/>
  </si>
  <si>
    <t>3.75×2基</t>
    <rPh sb="6" eb="7">
      <t>キ</t>
    </rPh>
    <phoneticPr fontId="1"/>
  </si>
  <si>
    <t>5t/5h</t>
    <phoneticPr fontId="1"/>
  </si>
  <si>
    <t>粗大ごみ処理施設を併設</t>
    <rPh sb="0" eb="2">
      <t>ソダイ</t>
    </rPh>
    <rPh sb="4" eb="6">
      <t>ショリ</t>
    </rPh>
    <rPh sb="6" eb="8">
      <t>シセツ</t>
    </rPh>
    <rPh sb="9" eb="11">
      <t>ヘイセツ</t>
    </rPh>
    <phoneticPr fontId="1"/>
  </si>
  <si>
    <t>　　　2,622㎥　　　　　　　　　　　　　　　　　　　　　　　　　　　　　　　　　　　　　　　　　　　　　　　　　　　　　　　　　　　　　　　　　　　　　　　　　　　　　　　　　　　　　　　　　　(積み上げ分を含めて14.5日分)</t>
    <rPh sb="100" eb="101">
      <t>ツ</t>
    </rPh>
    <rPh sb="102" eb="103">
      <t>ア</t>
    </rPh>
    <rPh sb="104" eb="105">
      <t>ブン</t>
    </rPh>
    <rPh sb="106" eb="107">
      <t>フク</t>
    </rPh>
    <rPh sb="113" eb="115">
      <t>ニチブン</t>
    </rPh>
    <phoneticPr fontId="1"/>
  </si>
  <si>
    <t>7%以下</t>
    <rPh sb="2" eb="4">
      <t>イカ</t>
    </rPh>
    <phoneticPr fontId="1"/>
  </si>
  <si>
    <t>約8,500</t>
    <rPh sb="0" eb="1">
      <t>ヤク</t>
    </rPh>
    <phoneticPr fontId="1"/>
  </si>
  <si>
    <t>約3,800</t>
    <rPh sb="0" eb="1">
      <t>ヤク</t>
    </rPh>
    <phoneticPr fontId="1"/>
  </si>
  <si>
    <t>約45,500</t>
    <phoneticPr fontId="1"/>
  </si>
  <si>
    <t>30t×1基　　　　　　　　　　　　　　　　　　　　　　　　　　　　　　　　　　　　　　　　　　　　　　　　　　　　　　　　　　　　　　　　　　　　　　　　　　20t×1基</t>
    <rPh sb="5" eb="6">
      <t>キ</t>
    </rPh>
    <rPh sb="85" eb="86">
      <t>キ</t>
    </rPh>
    <phoneticPr fontId="1"/>
  </si>
  <si>
    <r>
      <t>印</t>
    </r>
    <r>
      <rPr>
        <sz val="10"/>
        <rFont val="Microsoft JhengHei"/>
        <family val="2"/>
        <charset val="136"/>
      </rPr>
      <t>⻄</t>
    </r>
    <r>
      <rPr>
        <sz val="10"/>
        <rFont val="ＭＳ ゴシック"/>
        <family val="3"/>
        <charset val="128"/>
      </rPr>
      <t>地区環境整備事業組合</t>
    </r>
    <phoneticPr fontId="1"/>
  </si>
  <si>
    <t>JV事業のため、リサイクル施設については、㈱クボタに表記</t>
    <rPh sb="26" eb="28">
      <t>ヒョウキ</t>
    </rPh>
    <phoneticPr fontId="1"/>
  </si>
  <si>
    <t>リサイクル施設含む</t>
    <phoneticPr fontId="1"/>
  </si>
  <si>
    <t>エスエヌ環境テクノロジー㈱</t>
  </si>
  <si>
    <t>たむらクリーンセンター</t>
    <phoneticPr fontId="1"/>
  </si>
  <si>
    <t>10％以下</t>
    <rPh sb="3" eb="5">
      <t>イカ</t>
    </rPh>
    <phoneticPr fontId="1"/>
  </si>
  <si>
    <t>埋立処分</t>
  </si>
  <si>
    <t>－</t>
    <phoneticPr fontId="1"/>
  </si>
  <si>
    <t>西脇多可行政事務組合</t>
  </si>
  <si>
    <t>西脇多可新ごみ処理施設</t>
  </si>
  <si>
    <t>兵庫県多可郡多可町中区奥中徳畑地内</t>
    <phoneticPr fontId="1"/>
  </si>
  <si>
    <t>５％以下</t>
  </si>
  <si>
    <t>40t×2基</t>
    <rPh sb="5" eb="6">
      <t>キ</t>
    </rPh>
    <phoneticPr fontId="1"/>
  </si>
  <si>
    <t>2018㎥</t>
    <phoneticPr fontId="1"/>
  </si>
  <si>
    <t>2.3t×2基</t>
    <rPh sb="6" eb="7">
      <t>キ</t>
    </rPh>
    <phoneticPr fontId="1"/>
  </si>
  <si>
    <t>1.5t/5h以上×1基</t>
    <rPh sb="7" eb="9">
      <t>イジョウ</t>
    </rPh>
    <rPh sb="11" eb="12">
      <t>キ</t>
    </rPh>
    <phoneticPr fontId="1"/>
  </si>
  <si>
    <t>温水利用施設</t>
    <rPh sb="0" eb="6">
      <t>オンスイリヨウシセツ</t>
    </rPh>
    <phoneticPr fontId="1"/>
  </si>
  <si>
    <t>磁選機</t>
    <rPh sb="0" eb="3">
      <t>ジセンキ</t>
    </rPh>
    <phoneticPr fontId="1"/>
  </si>
  <si>
    <t>田村市</t>
    <rPh sb="0" eb="3">
      <t>タムラシ</t>
    </rPh>
    <phoneticPr fontId="1"/>
  </si>
  <si>
    <t>福島県田村市滝根町広瀬字矢大臣地内</t>
    <rPh sb="0" eb="3">
      <t>フクシマケン</t>
    </rPh>
    <rPh sb="3" eb="6">
      <t>タムラシ</t>
    </rPh>
    <rPh sb="6" eb="8">
      <t>タキネ</t>
    </rPh>
    <rPh sb="8" eb="9">
      <t>チョウ</t>
    </rPh>
    <rPh sb="9" eb="11">
      <t>ヒロセ</t>
    </rPh>
    <rPh sb="11" eb="12">
      <t>アザ</t>
    </rPh>
    <rPh sb="12" eb="13">
      <t>ヤ</t>
    </rPh>
    <rPh sb="13" eb="15">
      <t>ダイジン</t>
    </rPh>
    <rPh sb="15" eb="17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</si>
</sst>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0_ "/>
    <numFmt numFmtId="178" formatCode="0.0"/>
    <numFmt numFmtId="179" formatCode="#,##0.0;[Red]\-#,##0.0"/>
    <numFmt numFmtId="180" formatCode="[$-F800]dddd\,\ mmmm\ dd\,\ yyyy"/>
    <numFmt numFmtId="181" formatCode="#,##0&quot;件&quot;"/>
    <numFmt numFmtId="182" formatCode="#,##0.0"/>
    <numFmt numFmtId="183" formatCode="#,##0.0&quot;t/日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vertAlign val="superscript"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Microsoft JhengHei"/>
      <family val="2"/>
      <charset val="136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31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31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4" fontId="2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31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>
      <alignment vertical="center"/>
    </xf>
    <xf numFmtId="38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179" fontId="7" fillId="2" borderId="1" xfId="1" applyNumberFormat="1" applyFont="1" applyFill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38" fontId="2" fillId="2" borderId="1" xfId="1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right" vertical="center" wrapText="1"/>
    </xf>
    <xf numFmtId="0" fontId="5" fillId="2" borderId="14" xfId="0" applyFont="1" applyFill="1" applyBorder="1">
      <alignment vertical="center"/>
    </xf>
    <xf numFmtId="0" fontId="7" fillId="2" borderId="14" xfId="0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0" fontId="2" fillId="2" borderId="11" xfId="0" applyFont="1" applyFill="1" applyBorder="1">
      <alignment vertical="center"/>
    </xf>
    <xf numFmtId="178" fontId="2" fillId="2" borderId="1" xfId="0" applyNumberFormat="1" applyFont="1" applyFill="1" applyBorder="1">
      <alignment vertical="center"/>
    </xf>
    <xf numFmtId="3" fontId="7" fillId="2" borderId="1" xfId="0" applyNumberFormat="1" applyFont="1" applyFill="1" applyBorder="1">
      <alignment vertical="center"/>
    </xf>
    <xf numFmtId="38" fontId="7" fillId="0" borderId="1" xfId="1" applyFont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38" fontId="7" fillId="2" borderId="1" xfId="1" applyFont="1" applyFill="1" applyBorder="1">
      <alignment vertical="center"/>
    </xf>
    <xf numFmtId="38" fontId="2" fillId="2" borderId="1" xfId="1" applyFont="1" applyFill="1" applyBorder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>
      <alignment vertical="center"/>
    </xf>
    <xf numFmtId="4" fontId="2" fillId="2" borderId="11" xfId="0" applyNumberFormat="1" applyFont="1" applyFill="1" applyBorder="1">
      <alignment vertical="center"/>
    </xf>
    <xf numFmtId="31" fontId="2" fillId="2" borderId="16" xfId="0" applyNumberFormat="1" applyFont="1" applyFill="1" applyBorder="1" applyAlignment="1">
      <alignment vertical="center" wrapText="1"/>
    </xf>
    <xf numFmtId="3" fontId="2" fillId="2" borderId="16" xfId="0" applyNumberFormat="1" applyFont="1" applyFill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2" fillId="2" borderId="16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 vertical="center"/>
    </xf>
    <xf numFmtId="0" fontId="7" fillId="2" borderId="16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0" xfId="0" applyFill="1">
      <alignment vertical="center"/>
    </xf>
    <xf numFmtId="31" fontId="2" fillId="2" borderId="11" xfId="0" applyNumberFormat="1" applyFont="1" applyFill="1" applyBorder="1" applyAlignment="1">
      <alignment vertical="center" wrapText="1"/>
    </xf>
    <xf numFmtId="0" fontId="2" fillId="2" borderId="5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2" fillId="2" borderId="16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38" fontId="2" fillId="2" borderId="11" xfId="1" applyFont="1" applyFill="1" applyBorder="1" applyAlignment="1">
      <alignment horizontal="right" vertical="center"/>
    </xf>
    <xf numFmtId="10" fontId="2" fillId="2" borderId="1" xfId="0" applyNumberFormat="1" applyFont="1" applyFill="1" applyBorder="1">
      <alignment vertical="center"/>
    </xf>
    <xf numFmtId="1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38" fontId="2" fillId="2" borderId="16" xfId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 wrapText="1"/>
    </xf>
    <xf numFmtId="180" fontId="2" fillId="2" borderId="1" xfId="0" applyNumberFormat="1" applyFont="1" applyFill="1" applyBorder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1" fillId="2" borderId="0" xfId="0" applyFont="1" applyFill="1">
      <alignment vertical="center"/>
    </xf>
    <xf numFmtId="0" fontId="10" fillId="2" borderId="1" xfId="0" applyFont="1" applyFill="1" applyBorder="1" applyAlignment="1">
      <alignment vertical="center" wrapText="1"/>
    </xf>
    <xf numFmtId="181" fontId="2" fillId="3" borderId="1" xfId="0" applyNumberFormat="1" applyFont="1" applyFill="1" applyBorder="1" applyAlignment="1">
      <alignment horizontal="center" vertical="center"/>
    </xf>
    <xf numFmtId="181" fontId="2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vertical="center" wrapText="1"/>
    </xf>
    <xf numFmtId="38" fontId="2" fillId="3" borderId="1" xfId="1" applyFont="1" applyFill="1" applyBorder="1" applyAlignment="1">
      <alignment vertical="center" wrapText="1"/>
    </xf>
    <xf numFmtId="38" fontId="7" fillId="2" borderId="1" xfId="1" applyFont="1" applyFill="1" applyBorder="1" applyAlignment="1">
      <alignment vertical="center" wrapText="1"/>
    </xf>
    <xf numFmtId="38" fontId="2" fillId="2" borderId="16" xfId="1" applyFont="1" applyFill="1" applyBorder="1" applyAlignment="1">
      <alignment vertical="center" wrapText="1"/>
    </xf>
    <xf numFmtId="38" fontId="2" fillId="2" borderId="11" xfId="1" applyFont="1" applyFill="1" applyBorder="1" applyAlignment="1">
      <alignment vertical="center" wrapText="1"/>
    </xf>
    <xf numFmtId="179" fontId="2" fillId="2" borderId="1" xfId="1" applyNumberFormat="1" applyFont="1" applyFill="1" applyBorder="1" applyAlignment="1">
      <alignment horizontal="right" vertical="center" wrapText="1"/>
    </xf>
    <xf numFmtId="179" fontId="2" fillId="3" borderId="1" xfId="1" applyNumberFormat="1" applyFont="1" applyFill="1" applyBorder="1" applyAlignment="1">
      <alignment vertical="center" wrapText="1"/>
    </xf>
    <xf numFmtId="40" fontId="2" fillId="2" borderId="1" xfId="1" applyNumberFormat="1" applyFont="1" applyFill="1" applyBorder="1">
      <alignment vertical="center"/>
    </xf>
    <xf numFmtId="38" fontId="7" fillId="2" borderId="1" xfId="1" applyFont="1" applyFill="1" applyBorder="1" applyAlignment="1">
      <alignment vertical="center"/>
    </xf>
    <xf numFmtId="3" fontId="7" fillId="2" borderId="16" xfId="0" applyNumberFormat="1" applyFont="1" applyFill="1" applyBorder="1">
      <alignment vertical="center"/>
    </xf>
    <xf numFmtId="182" fontId="7" fillId="2" borderId="16" xfId="0" applyNumberFormat="1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183" fontId="2" fillId="4" borderId="1" xfId="0" applyNumberFormat="1" applyFont="1" applyFill="1" applyBorder="1">
      <alignment vertical="center"/>
    </xf>
    <xf numFmtId="176" fontId="2" fillId="4" borderId="1" xfId="0" applyNumberFormat="1" applyFont="1" applyFill="1" applyBorder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/>
    </xf>
    <xf numFmtId="178" fontId="2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shrinkToFit="1"/>
    </xf>
    <xf numFmtId="4" fontId="2" fillId="2" borderId="1" xfId="0" applyNumberFormat="1" applyFont="1" applyFill="1" applyBorder="1" applyAlignment="1">
      <alignment horizontal="right" vertical="center"/>
    </xf>
    <xf numFmtId="31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27DCC-666B-4D23-BF14-45049A21CB0E}">
  <dimension ref="A1:CR45"/>
  <sheetViews>
    <sheetView tabSelected="1" zoomScaleNormal="100" zoomScaleSheetLayoutView="100" workbookViewId="0">
      <selection sqref="A1:C1"/>
    </sheetView>
  </sheetViews>
  <sheetFormatPr defaultRowHeight="18.75" x14ac:dyDescent="0.4"/>
  <cols>
    <col min="1" max="1" width="24.625" customWidth="1"/>
    <col min="2" max="2" width="23.375" customWidth="1"/>
    <col min="3" max="3" width="40.5" customWidth="1"/>
    <col min="4" max="4" width="31.375" customWidth="1"/>
    <col min="5" max="6" width="13.625" customWidth="1"/>
    <col min="7" max="7" width="15.375" customWidth="1"/>
    <col min="8" max="8" width="10.625" customWidth="1"/>
    <col min="9" max="9" width="17.875" customWidth="1"/>
    <col min="10" max="10" width="11.125" customWidth="1"/>
    <col min="11" max="13" width="13.625" customWidth="1"/>
    <col min="14" max="14" width="16.625" customWidth="1"/>
    <col min="15" max="15" width="15" customWidth="1"/>
    <col min="16" max="16" width="15.125" customWidth="1"/>
    <col min="17" max="17" width="17.125" customWidth="1"/>
    <col min="18" max="19" width="13.625" customWidth="1"/>
    <col min="20" max="20" width="26.125" bestFit="1" customWidth="1"/>
    <col min="21" max="21" width="9.625" customWidth="1"/>
    <col min="22" max="22" width="10.125" customWidth="1"/>
    <col min="23" max="23" width="9.125" customWidth="1"/>
    <col min="24" max="24" width="15.625" customWidth="1"/>
    <col min="25" max="25" width="9.875" customWidth="1"/>
    <col min="26" max="27" width="9.625" customWidth="1"/>
    <col min="28" max="28" width="16.125" customWidth="1"/>
    <col min="29" max="29" width="9.625" customWidth="1"/>
    <col min="30" max="30" width="10.5" customWidth="1"/>
    <col min="31" max="31" width="11.125" customWidth="1"/>
    <col min="32" max="32" width="16.125" customWidth="1"/>
    <col min="33" max="33" width="9.125" customWidth="1"/>
    <col min="34" max="35" width="10.625" customWidth="1"/>
    <col min="36" max="36" width="15.625" customWidth="1"/>
    <col min="37" max="37" width="9.625" customWidth="1"/>
    <col min="38" max="38" width="10.375" customWidth="1"/>
    <col min="39" max="39" width="9.625" customWidth="1"/>
    <col min="40" max="40" width="16.5" customWidth="1"/>
    <col min="41" max="41" width="10.625" customWidth="1"/>
    <col min="42" max="42" width="13.625" customWidth="1"/>
    <col min="43" max="43" width="9.375" customWidth="1"/>
    <col min="44" max="44" width="13.625" customWidth="1"/>
    <col min="45" max="45" width="10.375" customWidth="1"/>
    <col min="46" max="46" width="10.125" customWidth="1"/>
    <col min="47" max="47" width="9.875" customWidth="1"/>
    <col min="48" max="49" width="13.625" customWidth="1"/>
    <col min="50" max="50" width="14.125" customWidth="1"/>
    <col min="51" max="51" width="11.5" customWidth="1"/>
    <col min="52" max="52" width="12.75" customWidth="1"/>
    <col min="53" max="53" width="10.625" customWidth="1"/>
    <col min="54" max="54" width="13.625" customWidth="1"/>
    <col min="55" max="55" width="17.625" customWidth="1"/>
    <col min="56" max="56" width="18.375" customWidth="1"/>
    <col min="57" max="59" width="9.125" customWidth="1"/>
    <col min="60" max="62" width="10.125" customWidth="1"/>
    <col min="63" max="63" width="12.125" customWidth="1"/>
    <col min="64" max="65" width="11.5" customWidth="1"/>
    <col min="66" max="68" width="7.875" customWidth="1"/>
    <col min="69" max="69" width="9.625" customWidth="1"/>
    <col min="70" max="71" width="8.125" customWidth="1"/>
    <col min="72" max="72" width="15.125" customWidth="1"/>
    <col min="73" max="73" width="8.625" customWidth="1"/>
    <col min="74" max="74" width="11.125" customWidth="1"/>
    <col min="75" max="75" width="13.625" customWidth="1"/>
    <col min="76" max="76" width="15.625" customWidth="1"/>
    <col min="77" max="77" width="16.125" customWidth="1"/>
    <col min="78" max="78" width="9.125" customWidth="1"/>
    <col min="79" max="80" width="13.625" customWidth="1"/>
    <col min="81" max="81" width="13.125" bestFit="1" customWidth="1"/>
    <col min="82" max="82" width="15" customWidth="1"/>
    <col min="83" max="83" width="12.375" bestFit="1" customWidth="1"/>
    <col min="84" max="84" width="12.25" customWidth="1"/>
    <col min="85" max="85" width="12.5" customWidth="1"/>
    <col min="86" max="86" width="12.875" customWidth="1"/>
    <col min="87" max="87" width="13.625" customWidth="1"/>
    <col min="88" max="88" width="11.625" customWidth="1"/>
    <col min="89" max="89" width="10.625" customWidth="1"/>
    <col min="90" max="90" width="11.625" customWidth="1"/>
    <col min="91" max="91" width="10.625" customWidth="1"/>
    <col min="92" max="92" width="12.125" customWidth="1"/>
    <col min="93" max="93" width="11.625" customWidth="1"/>
    <col min="94" max="94" width="23.5" customWidth="1"/>
  </cols>
  <sheetData>
    <row r="1" spans="1:96" ht="30.95" customHeight="1" x14ac:dyDescent="0.4">
      <c r="A1" s="156" t="s">
        <v>84</v>
      </c>
      <c r="B1" s="156"/>
      <c r="C1" s="156"/>
      <c r="D1" s="5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3"/>
      <c r="CR1" s="53"/>
    </row>
    <row r="2" spans="1:96" ht="30.95" customHeight="1" x14ac:dyDescent="0.4">
      <c r="A2" s="51"/>
      <c r="B2" s="51"/>
      <c r="C2" s="51"/>
      <c r="D2" s="52"/>
      <c r="E2" s="57"/>
      <c r="F2" s="112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3"/>
      <c r="CR2" s="53"/>
    </row>
    <row r="3" spans="1:96" ht="30.95" customHeight="1" x14ac:dyDescent="0.4">
      <c r="A3" s="157" t="s">
        <v>6</v>
      </c>
      <c r="B3" s="160" t="s">
        <v>5</v>
      </c>
      <c r="C3" s="160" t="s">
        <v>0</v>
      </c>
      <c r="D3" s="160" t="s">
        <v>7</v>
      </c>
      <c r="E3" s="160" t="s">
        <v>3</v>
      </c>
      <c r="F3" s="177" t="s">
        <v>76</v>
      </c>
      <c r="G3" s="160" t="s">
        <v>8</v>
      </c>
      <c r="H3" s="180" t="s">
        <v>74</v>
      </c>
      <c r="I3" s="171" t="s">
        <v>81</v>
      </c>
      <c r="J3" s="170" t="s">
        <v>82</v>
      </c>
      <c r="K3" s="160" t="s">
        <v>72</v>
      </c>
      <c r="L3" s="157" t="s">
        <v>73</v>
      </c>
      <c r="M3" s="171" t="s">
        <v>218</v>
      </c>
      <c r="N3" s="174" t="s">
        <v>83</v>
      </c>
      <c r="O3" s="164" t="s">
        <v>9</v>
      </c>
      <c r="P3" s="165"/>
      <c r="Q3" s="166"/>
      <c r="R3" s="164" t="s">
        <v>4</v>
      </c>
      <c r="S3" s="166"/>
      <c r="T3" s="166" t="s">
        <v>1</v>
      </c>
      <c r="U3" s="160" t="s">
        <v>10</v>
      </c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 t="s">
        <v>20</v>
      </c>
      <c r="AP3" s="160" t="s">
        <v>21</v>
      </c>
      <c r="AQ3" s="170" t="s">
        <v>66</v>
      </c>
      <c r="AR3" s="160" t="s">
        <v>22</v>
      </c>
      <c r="AS3" s="160"/>
      <c r="AT3" s="160"/>
      <c r="AU3" s="160"/>
      <c r="AV3" s="160"/>
      <c r="AW3" s="160"/>
      <c r="AX3" s="160"/>
      <c r="AY3" s="160" t="s">
        <v>26</v>
      </c>
      <c r="AZ3" s="160"/>
      <c r="BA3" s="160"/>
      <c r="BB3" s="160"/>
      <c r="BC3" s="160" t="s">
        <v>30</v>
      </c>
      <c r="BD3" s="160" t="s">
        <v>32</v>
      </c>
      <c r="BE3" s="160"/>
      <c r="BF3" s="160"/>
      <c r="BG3" s="160"/>
      <c r="BH3" s="160"/>
      <c r="BI3" s="160"/>
      <c r="BJ3" s="160"/>
      <c r="BK3" s="160"/>
      <c r="BL3" s="160"/>
      <c r="BM3" s="160"/>
      <c r="BN3" s="164" t="s">
        <v>35</v>
      </c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6"/>
      <c r="CA3" s="160" t="s">
        <v>39</v>
      </c>
      <c r="CB3" s="160"/>
      <c r="CC3" s="160" t="s">
        <v>43</v>
      </c>
      <c r="CD3" s="160"/>
      <c r="CE3" s="160"/>
      <c r="CF3" s="160"/>
      <c r="CG3" s="157" t="s">
        <v>80</v>
      </c>
      <c r="CH3" s="160" t="s">
        <v>2</v>
      </c>
      <c r="CI3" s="160"/>
      <c r="CJ3" s="160"/>
      <c r="CK3" s="160" t="s">
        <v>44</v>
      </c>
      <c r="CL3" s="160"/>
      <c r="CM3" s="160" t="s">
        <v>46</v>
      </c>
      <c r="CN3" s="160"/>
      <c r="CO3" s="157" t="s">
        <v>55</v>
      </c>
      <c r="CP3" s="160" t="s">
        <v>56</v>
      </c>
      <c r="CQ3" s="57"/>
      <c r="CR3" s="57"/>
    </row>
    <row r="4" spans="1:96" ht="30.95" customHeight="1" x14ac:dyDescent="0.4">
      <c r="A4" s="158"/>
      <c r="B4" s="160"/>
      <c r="C4" s="160"/>
      <c r="D4" s="160"/>
      <c r="E4" s="160"/>
      <c r="F4" s="178"/>
      <c r="G4" s="160"/>
      <c r="H4" s="181"/>
      <c r="I4" s="171"/>
      <c r="J4" s="170"/>
      <c r="K4" s="160"/>
      <c r="L4" s="158"/>
      <c r="M4" s="171"/>
      <c r="N4" s="175"/>
      <c r="O4" s="167"/>
      <c r="P4" s="168"/>
      <c r="Q4" s="169"/>
      <c r="R4" s="172"/>
      <c r="S4" s="173"/>
      <c r="T4" s="173"/>
      <c r="U4" s="160" t="s">
        <v>12</v>
      </c>
      <c r="V4" s="160"/>
      <c r="W4" s="160"/>
      <c r="X4" s="160"/>
      <c r="Y4" s="160" t="s">
        <v>11</v>
      </c>
      <c r="Z4" s="160"/>
      <c r="AA4" s="160"/>
      <c r="AB4" s="160"/>
      <c r="AC4" s="160" t="s">
        <v>17</v>
      </c>
      <c r="AD4" s="160"/>
      <c r="AE4" s="160"/>
      <c r="AF4" s="160"/>
      <c r="AG4" s="160" t="s">
        <v>18</v>
      </c>
      <c r="AH4" s="160"/>
      <c r="AI4" s="160"/>
      <c r="AJ4" s="160"/>
      <c r="AK4" s="160" t="s">
        <v>19</v>
      </c>
      <c r="AL4" s="160"/>
      <c r="AM4" s="160"/>
      <c r="AN4" s="160"/>
      <c r="AO4" s="160"/>
      <c r="AP4" s="160"/>
      <c r="AQ4" s="17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7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9"/>
      <c r="CA4" s="160"/>
      <c r="CB4" s="160"/>
      <c r="CC4" s="160"/>
      <c r="CD4" s="160"/>
      <c r="CE4" s="160"/>
      <c r="CF4" s="160"/>
      <c r="CG4" s="158"/>
      <c r="CH4" s="160"/>
      <c r="CI4" s="160"/>
      <c r="CJ4" s="160"/>
      <c r="CK4" s="160"/>
      <c r="CL4" s="160"/>
      <c r="CM4" s="160"/>
      <c r="CN4" s="160"/>
      <c r="CO4" s="158"/>
      <c r="CP4" s="160"/>
      <c r="CQ4" s="57"/>
      <c r="CR4" s="57"/>
    </row>
    <row r="5" spans="1:96" ht="30.95" customHeight="1" x14ac:dyDescent="0.4">
      <c r="A5" s="159"/>
      <c r="B5" s="160"/>
      <c r="C5" s="160"/>
      <c r="D5" s="160"/>
      <c r="E5" s="160"/>
      <c r="F5" s="179"/>
      <c r="G5" s="160"/>
      <c r="H5" s="182"/>
      <c r="I5" s="171"/>
      <c r="J5" s="170"/>
      <c r="K5" s="160"/>
      <c r="L5" s="159"/>
      <c r="M5" s="171"/>
      <c r="N5" s="176"/>
      <c r="O5" s="18" t="s">
        <v>62</v>
      </c>
      <c r="P5" s="5" t="s">
        <v>58</v>
      </c>
      <c r="Q5" s="5" t="s">
        <v>57</v>
      </c>
      <c r="R5" s="3" t="s">
        <v>64</v>
      </c>
      <c r="S5" s="3" t="s">
        <v>63</v>
      </c>
      <c r="T5" s="169"/>
      <c r="U5" s="3" t="s">
        <v>13</v>
      </c>
      <c r="V5" s="3" t="s">
        <v>14</v>
      </c>
      <c r="W5" s="3" t="s">
        <v>15</v>
      </c>
      <c r="X5" s="3" t="s">
        <v>65</v>
      </c>
      <c r="Y5" s="3" t="s">
        <v>13</v>
      </c>
      <c r="Z5" s="3" t="s">
        <v>14</v>
      </c>
      <c r="AA5" s="3" t="s">
        <v>15</v>
      </c>
      <c r="AB5" s="3" t="s">
        <v>65</v>
      </c>
      <c r="AC5" s="3" t="s">
        <v>13</v>
      </c>
      <c r="AD5" s="3" t="s">
        <v>14</v>
      </c>
      <c r="AE5" s="3" t="s">
        <v>15</v>
      </c>
      <c r="AF5" s="3" t="s">
        <v>65</v>
      </c>
      <c r="AG5" s="3" t="s">
        <v>13</v>
      </c>
      <c r="AH5" s="3" t="s">
        <v>14</v>
      </c>
      <c r="AI5" s="3" t="s">
        <v>15</v>
      </c>
      <c r="AJ5" s="3" t="s">
        <v>16</v>
      </c>
      <c r="AK5" s="3" t="s">
        <v>13</v>
      </c>
      <c r="AL5" s="3" t="s">
        <v>14</v>
      </c>
      <c r="AM5" s="3" t="s">
        <v>15</v>
      </c>
      <c r="AN5" s="3" t="s">
        <v>16</v>
      </c>
      <c r="AO5" s="160"/>
      <c r="AP5" s="160"/>
      <c r="AQ5" s="170"/>
      <c r="AR5" s="19" t="s">
        <v>24</v>
      </c>
      <c r="AS5" s="3" t="s">
        <v>25</v>
      </c>
      <c r="AT5" s="3" t="s">
        <v>67</v>
      </c>
      <c r="AU5" s="3" t="s">
        <v>68</v>
      </c>
      <c r="AV5" s="3" t="s">
        <v>78</v>
      </c>
      <c r="AW5" s="3" t="s">
        <v>69</v>
      </c>
      <c r="AX5" s="17" t="s">
        <v>79</v>
      </c>
      <c r="AY5" s="3" t="s">
        <v>27</v>
      </c>
      <c r="AZ5" s="3" t="s">
        <v>47</v>
      </c>
      <c r="BA5" s="3" t="s">
        <v>28</v>
      </c>
      <c r="BB5" s="3" t="s">
        <v>29</v>
      </c>
      <c r="BC5" s="3" t="s">
        <v>31</v>
      </c>
      <c r="BD5" s="3" t="s">
        <v>33</v>
      </c>
      <c r="BE5" s="161" t="s">
        <v>23</v>
      </c>
      <c r="BF5" s="162"/>
      <c r="BG5" s="163"/>
      <c r="BH5" s="161" t="s">
        <v>48</v>
      </c>
      <c r="BI5" s="162"/>
      <c r="BJ5" s="162"/>
      <c r="BK5" s="161" t="s">
        <v>34</v>
      </c>
      <c r="BL5" s="162"/>
      <c r="BM5" s="162"/>
      <c r="BN5" s="161" t="s">
        <v>37</v>
      </c>
      <c r="BO5" s="162"/>
      <c r="BP5" s="162"/>
      <c r="BQ5" s="161" t="s">
        <v>36</v>
      </c>
      <c r="BR5" s="162"/>
      <c r="BS5" s="162"/>
      <c r="BT5" s="11" t="s">
        <v>75</v>
      </c>
      <c r="BU5" s="3" t="s">
        <v>38</v>
      </c>
      <c r="BV5" s="3" t="s">
        <v>70</v>
      </c>
      <c r="BW5" s="3" t="s">
        <v>49</v>
      </c>
      <c r="BX5" s="3" t="s">
        <v>50</v>
      </c>
      <c r="BY5" s="3" t="s">
        <v>51</v>
      </c>
      <c r="BZ5" s="3" t="s">
        <v>59</v>
      </c>
      <c r="CA5" s="3" t="s">
        <v>40</v>
      </c>
      <c r="CB5" s="3" t="s">
        <v>52</v>
      </c>
      <c r="CC5" s="3" t="s">
        <v>71</v>
      </c>
      <c r="CD5" s="11" t="s">
        <v>77</v>
      </c>
      <c r="CE5" s="3" t="s">
        <v>41</v>
      </c>
      <c r="CF5" s="3" t="s">
        <v>42</v>
      </c>
      <c r="CG5" s="159"/>
      <c r="CH5" s="3" t="s">
        <v>60</v>
      </c>
      <c r="CI5" s="3" t="s">
        <v>61</v>
      </c>
      <c r="CJ5" s="3" t="s">
        <v>53</v>
      </c>
      <c r="CK5" s="3" t="s">
        <v>45</v>
      </c>
      <c r="CL5" s="3" t="s">
        <v>54</v>
      </c>
      <c r="CM5" s="3" t="s">
        <v>45</v>
      </c>
      <c r="CN5" s="3" t="s">
        <v>54</v>
      </c>
      <c r="CO5" s="159"/>
      <c r="CP5" s="160"/>
      <c r="CQ5" s="57"/>
      <c r="CR5" s="57"/>
    </row>
    <row r="6" spans="1:96" ht="30.95" customHeight="1" x14ac:dyDescent="0.4">
      <c r="A6" s="58" t="s">
        <v>310</v>
      </c>
      <c r="B6" s="26" t="s">
        <v>325</v>
      </c>
      <c r="C6" s="146" t="s">
        <v>311</v>
      </c>
      <c r="D6" s="18" t="s">
        <v>326</v>
      </c>
      <c r="E6" s="36" t="s">
        <v>88</v>
      </c>
      <c r="F6" s="36" t="s">
        <v>89</v>
      </c>
      <c r="G6" s="36" t="s">
        <v>90</v>
      </c>
      <c r="H6" s="36" t="s">
        <v>91</v>
      </c>
      <c r="I6" s="5"/>
      <c r="J6" s="36" t="s">
        <v>92</v>
      </c>
      <c r="K6" s="155">
        <v>45055</v>
      </c>
      <c r="L6" s="155">
        <v>46112</v>
      </c>
      <c r="M6" s="23">
        <v>2398000</v>
      </c>
      <c r="N6" s="147" t="s">
        <v>93</v>
      </c>
      <c r="O6" s="18"/>
      <c r="P6" s="5"/>
      <c r="Q6" s="5"/>
      <c r="R6" s="32">
        <v>53</v>
      </c>
      <c r="S6" s="116">
        <v>2</v>
      </c>
      <c r="T6" s="149" t="s">
        <v>94</v>
      </c>
      <c r="U6" s="12">
        <v>54.7</v>
      </c>
      <c r="V6" s="150">
        <v>38</v>
      </c>
      <c r="W6" s="12">
        <v>7.4</v>
      </c>
      <c r="X6" s="23">
        <v>5900</v>
      </c>
      <c r="Y6" s="12">
        <v>45.2</v>
      </c>
      <c r="Z6" s="12">
        <v>48.2</v>
      </c>
      <c r="AA6" s="12">
        <v>6.6</v>
      </c>
      <c r="AB6" s="23">
        <v>8600</v>
      </c>
      <c r="AC6" s="12">
        <v>35.799999999999997</v>
      </c>
      <c r="AD6" s="12">
        <v>58.5</v>
      </c>
      <c r="AE6" s="12">
        <v>5.8</v>
      </c>
      <c r="AF6" s="23">
        <v>11300</v>
      </c>
      <c r="AG6" s="3"/>
      <c r="AH6" s="3"/>
      <c r="AI6" s="3"/>
      <c r="AJ6" s="3"/>
      <c r="AK6" s="3"/>
      <c r="AL6" s="3"/>
      <c r="AM6" s="3"/>
      <c r="AN6" s="3"/>
      <c r="AO6" s="36" t="s">
        <v>123</v>
      </c>
      <c r="AP6" s="36" t="s">
        <v>96</v>
      </c>
      <c r="AQ6" s="12" t="s">
        <v>312</v>
      </c>
      <c r="AR6" s="151">
        <v>0.05</v>
      </c>
      <c r="AS6" s="12">
        <v>200</v>
      </c>
      <c r="AT6" s="12">
        <v>180</v>
      </c>
      <c r="AU6" s="12">
        <v>100</v>
      </c>
      <c r="AV6" s="12">
        <v>10</v>
      </c>
      <c r="AW6" s="12">
        <v>50</v>
      </c>
      <c r="AX6" s="17"/>
      <c r="AY6" s="3"/>
      <c r="AZ6" s="3"/>
      <c r="BA6" s="3"/>
      <c r="BB6" s="3"/>
      <c r="BC6" s="18" t="s">
        <v>97</v>
      </c>
      <c r="BD6" s="36" t="s">
        <v>130</v>
      </c>
      <c r="BE6" s="36" t="s">
        <v>99</v>
      </c>
      <c r="BF6" s="3"/>
      <c r="BG6" s="3"/>
      <c r="BH6" s="3" t="s">
        <v>146</v>
      </c>
      <c r="BI6" s="3"/>
      <c r="BJ6" s="3"/>
      <c r="BK6" s="143" t="s">
        <v>169</v>
      </c>
      <c r="BL6" s="24"/>
      <c r="BM6" s="24"/>
      <c r="BN6" s="3" t="s">
        <v>101</v>
      </c>
      <c r="BO6" s="3" t="s">
        <v>148</v>
      </c>
      <c r="BP6" s="3" t="s">
        <v>147</v>
      </c>
      <c r="BQ6" s="5"/>
      <c r="BR6" s="5"/>
      <c r="BS6" s="5"/>
      <c r="BT6" s="10"/>
      <c r="BU6" s="36" t="s">
        <v>102</v>
      </c>
      <c r="BV6" s="3"/>
      <c r="BW6" s="3"/>
      <c r="BX6" s="3"/>
      <c r="BY6" s="3"/>
      <c r="BZ6" s="3"/>
      <c r="CA6" s="3"/>
      <c r="CB6" s="3"/>
      <c r="CC6" s="5"/>
      <c r="CD6" s="5"/>
      <c r="CE6" s="36" t="s">
        <v>105</v>
      </c>
      <c r="CF6" s="36" t="s">
        <v>105</v>
      </c>
      <c r="CG6" s="36" t="s">
        <v>313</v>
      </c>
      <c r="CH6" s="36" t="s">
        <v>102</v>
      </c>
      <c r="CI6" s="36" t="s">
        <v>102</v>
      </c>
      <c r="CJ6" s="36" t="s">
        <v>102</v>
      </c>
      <c r="CK6" s="36" t="s">
        <v>106</v>
      </c>
      <c r="CL6" s="142" t="s">
        <v>314</v>
      </c>
      <c r="CM6" s="3"/>
      <c r="CN6" s="3" t="s">
        <v>314</v>
      </c>
      <c r="CO6" s="3" t="s">
        <v>314</v>
      </c>
      <c r="CP6" s="5"/>
      <c r="CQ6" s="57"/>
      <c r="CR6" s="57"/>
    </row>
    <row r="7" spans="1:96" ht="30.95" customHeight="1" x14ac:dyDescent="0.4">
      <c r="A7" s="58" t="s">
        <v>310</v>
      </c>
      <c r="B7" s="26" t="s">
        <v>315</v>
      </c>
      <c r="C7" s="36" t="s">
        <v>316</v>
      </c>
      <c r="D7" s="26" t="s">
        <v>317</v>
      </c>
      <c r="E7" s="36" t="s">
        <v>88</v>
      </c>
      <c r="F7" s="36" t="s">
        <v>119</v>
      </c>
      <c r="G7" s="36" t="s">
        <v>90</v>
      </c>
      <c r="H7" s="36" t="s">
        <v>91</v>
      </c>
      <c r="I7" s="5"/>
      <c r="J7" s="5" t="s">
        <v>121</v>
      </c>
      <c r="K7" s="155">
        <v>45077</v>
      </c>
      <c r="L7" s="155">
        <v>46112</v>
      </c>
      <c r="M7" s="23">
        <v>8679000</v>
      </c>
      <c r="N7" s="148" t="s">
        <v>180</v>
      </c>
      <c r="O7" s="18"/>
      <c r="P7" s="5"/>
      <c r="Q7" s="5"/>
      <c r="R7" s="32">
        <v>52.6</v>
      </c>
      <c r="S7" s="116">
        <v>2</v>
      </c>
      <c r="T7" s="149" t="s">
        <v>94</v>
      </c>
      <c r="U7" s="12">
        <v>53.5</v>
      </c>
      <c r="V7" s="12">
        <v>37.700000000000003</v>
      </c>
      <c r="W7" s="12">
        <v>8.8000000000000007</v>
      </c>
      <c r="X7" s="23">
        <v>6000</v>
      </c>
      <c r="Y7" s="12">
        <v>38.700000000000003</v>
      </c>
      <c r="Z7" s="12">
        <v>55.3</v>
      </c>
      <c r="AA7" s="12">
        <v>6</v>
      </c>
      <c r="AB7" s="23">
        <v>10000</v>
      </c>
      <c r="AC7" s="12">
        <v>23.9</v>
      </c>
      <c r="AD7" s="12">
        <v>72.900000000000006</v>
      </c>
      <c r="AE7" s="12">
        <v>3.2</v>
      </c>
      <c r="AF7" s="23">
        <v>14000</v>
      </c>
      <c r="AG7" s="3"/>
      <c r="AH7" s="3"/>
      <c r="AI7" s="3"/>
      <c r="AJ7" s="3"/>
      <c r="AK7" s="3"/>
      <c r="AL7" s="3"/>
      <c r="AM7" s="3"/>
      <c r="AN7" s="3"/>
      <c r="AO7" s="36" t="s">
        <v>123</v>
      </c>
      <c r="AP7" s="36" t="s">
        <v>96</v>
      </c>
      <c r="AQ7" s="12" t="s">
        <v>318</v>
      </c>
      <c r="AR7" s="151">
        <v>0.01</v>
      </c>
      <c r="AS7" s="12">
        <v>50</v>
      </c>
      <c r="AT7" s="12">
        <v>50</v>
      </c>
      <c r="AU7" s="12">
        <v>50</v>
      </c>
      <c r="AV7" s="12">
        <v>0.01</v>
      </c>
      <c r="AW7" s="12">
        <v>30</v>
      </c>
      <c r="AX7" s="17"/>
      <c r="AY7" s="12" t="s">
        <v>319</v>
      </c>
      <c r="AZ7" s="152" t="s">
        <v>320</v>
      </c>
      <c r="BA7" s="12" t="s">
        <v>321</v>
      </c>
      <c r="BB7" s="153" t="s">
        <v>322</v>
      </c>
      <c r="BC7" s="18" t="s">
        <v>97</v>
      </c>
      <c r="BD7" s="36" t="s">
        <v>130</v>
      </c>
      <c r="BE7" s="36" t="s">
        <v>99</v>
      </c>
      <c r="BF7" s="3"/>
      <c r="BG7" s="3"/>
      <c r="BH7" s="3" t="s">
        <v>146</v>
      </c>
      <c r="BI7" s="3"/>
      <c r="BJ7" s="3"/>
      <c r="BK7" s="143" t="s">
        <v>169</v>
      </c>
      <c r="BL7" s="144"/>
      <c r="BM7" s="144"/>
      <c r="BN7" s="3" t="s">
        <v>101</v>
      </c>
      <c r="BO7" s="3" t="s">
        <v>148</v>
      </c>
      <c r="BP7" s="3" t="s">
        <v>147</v>
      </c>
      <c r="BQ7" s="3" t="s">
        <v>103</v>
      </c>
      <c r="BR7" s="3"/>
      <c r="BS7" s="3"/>
      <c r="BT7" s="11" t="s">
        <v>323</v>
      </c>
      <c r="BU7" s="36" t="s">
        <v>102</v>
      </c>
      <c r="BV7" s="3"/>
      <c r="BW7" s="3"/>
      <c r="BX7" s="3"/>
      <c r="BY7" s="3"/>
      <c r="BZ7" s="3"/>
      <c r="CA7" s="18" t="s">
        <v>103</v>
      </c>
      <c r="CB7" s="12">
        <v>59</v>
      </c>
      <c r="CC7" s="36" t="s">
        <v>134</v>
      </c>
      <c r="CD7" s="26" t="s">
        <v>324</v>
      </c>
      <c r="CE7" s="36" t="s">
        <v>105</v>
      </c>
      <c r="CF7" s="36" t="s">
        <v>105</v>
      </c>
      <c r="CG7" s="36" t="s">
        <v>313</v>
      </c>
      <c r="CH7" s="36" t="s">
        <v>134</v>
      </c>
      <c r="CI7" s="36" t="s">
        <v>102</v>
      </c>
      <c r="CJ7" s="36" t="s">
        <v>102</v>
      </c>
      <c r="CK7" s="36" t="s">
        <v>106</v>
      </c>
      <c r="CL7" s="154">
        <v>6312.15</v>
      </c>
      <c r="CM7" s="36" t="s">
        <v>106</v>
      </c>
      <c r="CN7" s="25">
        <v>1760.26</v>
      </c>
      <c r="CO7" s="21">
        <v>19000</v>
      </c>
      <c r="CP7" s="145"/>
      <c r="CQ7" s="57"/>
      <c r="CR7" s="57"/>
    </row>
    <row r="8" spans="1:96" ht="30.95" customHeight="1" x14ac:dyDescent="0.4">
      <c r="A8" s="27" t="s">
        <v>114</v>
      </c>
      <c r="B8" s="123">
        <v>2</v>
      </c>
      <c r="C8" s="28"/>
      <c r="D8" s="29"/>
      <c r="E8" s="30"/>
      <c r="F8" s="30"/>
      <c r="G8" s="30"/>
      <c r="H8" s="30"/>
      <c r="I8" s="30"/>
      <c r="J8" s="30"/>
      <c r="K8" s="30"/>
      <c r="L8" s="30"/>
      <c r="M8" s="31">
        <f>SUM(M6:M7)</f>
        <v>11077000</v>
      </c>
      <c r="N8" s="31"/>
      <c r="O8" s="28"/>
      <c r="P8" s="28"/>
      <c r="Q8" s="28"/>
      <c r="R8" s="134">
        <f>SUM(R6:R7)</f>
        <v>105.6</v>
      </c>
      <c r="S8" s="74"/>
      <c r="T8" s="75"/>
      <c r="U8" s="76"/>
      <c r="V8" s="76"/>
      <c r="W8" s="76"/>
      <c r="X8" s="30"/>
      <c r="Y8" s="76"/>
      <c r="Z8" s="76"/>
      <c r="AA8" s="76"/>
      <c r="AB8" s="30"/>
      <c r="AC8" s="76"/>
      <c r="AD8" s="76"/>
      <c r="AE8" s="76"/>
      <c r="AF8" s="30"/>
      <c r="AG8" s="76"/>
      <c r="AH8" s="76"/>
      <c r="AI8" s="76"/>
      <c r="AJ8" s="76"/>
      <c r="AK8" s="76"/>
      <c r="AL8" s="76"/>
      <c r="AM8" s="76"/>
      <c r="AN8" s="76"/>
      <c r="AO8" s="77"/>
      <c r="AP8" s="77"/>
      <c r="AQ8" s="77"/>
      <c r="AR8" s="77"/>
      <c r="AS8" s="77"/>
      <c r="AT8" s="77"/>
      <c r="AU8" s="77"/>
      <c r="AV8" s="77"/>
      <c r="AW8" s="77"/>
      <c r="AX8" s="28"/>
      <c r="AY8" s="77"/>
      <c r="AZ8" s="29"/>
      <c r="BA8" s="77"/>
      <c r="BB8" s="28"/>
      <c r="BC8" s="29"/>
      <c r="BD8" s="77"/>
      <c r="BE8" s="77"/>
      <c r="BF8" s="77"/>
      <c r="BG8" s="77"/>
      <c r="BH8" s="77"/>
      <c r="BI8" s="77"/>
      <c r="BJ8" s="77"/>
      <c r="BK8" s="78"/>
      <c r="BL8" s="78"/>
      <c r="BM8" s="78"/>
      <c r="BN8" s="77"/>
      <c r="BO8" s="77"/>
      <c r="BP8" s="77"/>
      <c r="BQ8" s="77"/>
      <c r="BR8" s="77"/>
      <c r="BS8" s="77"/>
      <c r="BT8" s="79"/>
      <c r="BU8" s="77"/>
      <c r="BV8" s="31"/>
      <c r="BW8" s="77"/>
      <c r="BX8" s="76"/>
      <c r="BY8" s="77"/>
      <c r="BZ8" s="77"/>
      <c r="CA8" s="29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31"/>
      <c r="CM8" s="77"/>
      <c r="CN8" s="77"/>
      <c r="CO8" s="77"/>
      <c r="CP8" s="77"/>
      <c r="CQ8" s="57"/>
      <c r="CR8" s="57"/>
    </row>
    <row r="9" spans="1:96" ht="30.95" customHeight="1" x14ac:dyDescent="0.4">
      <c r="A9" s="111" t="s">
        <v>275</v>
      </c>
      <c r="B9" s="26" t="s">
        <v>85</v>
      </c>
      <c r="C9" s="5" t="s">
        <v>86</v>
      </c>
      <c r="D9" s="6" t="s">
        <v>87</v>
      </c>
      <c r="E9" s="5" t="s">
        <v>88</v>
      </c>
      <c r="F9" s="5" t="s">
        <v>89</v>
      </c>
      <c r="G9" s="5" t="s">
        <v>90</v>
      </c>
      <c r="H9" s="5" t="s">
        <v>91</v>
      </c>
      <c r="I9" s="5"/>
      <c r="J9" s="5" t="s">
        <v>92</v>
      </c>
      <c r="K9" s="20">
        <v>45135</v>
      </c>
      <c r="L9" s="20">
        <v>45747</v>
      </c>
      <c r="M9" s="21">
        <v>825000</v>
      </c>
      <c r="N9" s="21" t="s">
        <v>93</v>
      </c>
      <c r="O9" s="35">
        <v>825000</v>
      </c>
      <c r="P9" s="3"/>
      <c r="Q9" s="3"/>
      <c r="R9" s="128">
        <v>13</v>
      </c>
      <c r="S9" s="7">
        <v>1</v>
      </c>
      <c r="T9" s="22" t="s">
        <v>94</v>
      </c>
      <c r="U9" s="12">
        <v>65.3</v>
      </c>
      <c r="V9" s="12">
        <v>31</v>
      </c>
      <c r="W9" s="12">
        <v>3.7</v>
      </c>
      <c r="X9" s="23">
        <v>4187</v>
      </c>
      <c r="Y9" s="12">
        <v>46.7</v>
      </c>
      <c r="Z9" s="12">
        <v>47.7</v>
      </c>
      <c r="AA9" s="12">
        <v>5.7</v>
      </c>
      <c r="AB9" s="23">
        <v>7787</v>
      </c>
      <c r="AC9" s="12">
        <v>32.9</v>
      </c>
      <c r="AD9" s="12">
        <v>59.9</v>
      </c>
      <c r="AE9" s="12">
        <v>7.2</v>
      </c>
      <c r="AF9" s="23">
        <v>10467</v>
      </c>
      <c r="AG9" s="12"/>
      <c r="AH9" s="12"/>
      <c r="AI9" s="12"/>
      <c r="AJ9" s="12"/>
      <c r="AK9" s="12"/>
      <c r="AL9" s="12"/>
      <c r="AM9" s="12"/>
      <c r="AN9" s="12"/>
      <c r="AO9" s="5" t="s">
        <v>95</v>
      </c>
      <c r="AP9" s="5" t="s">
        <v>96</v>
      </c>
      <c r="AQ9" s="127" t="s">
        <v>302</v>
      </c>
      <c r="AR9" s="12" t="s">
        <v>107</v>
      </c>
      <c r="AS9" s="12" t="s">
        <v>108</v>
      </c>
      <c r="AT9" s="12" t="s">
        <v>109</v>
      </c>
      <c r="AU9" s="12" t="s">
        <v>109</v>
      </c>
      <c r="AV9" s="12" t="s">
        <v>110</v>
      </c>
      <c r="AW9" s="12" t="s">
        <v>111</v>
      </c>
      <c r="AX9" s="3"/>
      <c r="AY9" s="12" t="s">
        <v>113</v>
      </c>
      <c r="AZ9" s="32" t="s">
        <v>115</v>
      </c>
      <c r="BA9" s="12" t="s">
        <v>112</v>
      </c>
      <c r="BB9" s="3"/>
      <c r="BC9" s="18" t="s">
        <v>97</v>
      </c>
      <c r="BD9" s="12" t="s">
        <v>98</v>
      </c>
      <c r="BE9" s="36" t="s">
        <v>99</v>
      </c>
      <c r="BF9" s="5"/>
      <c r="BG9" s="5"/>
      <c r="BH9" s="5"/>
      <c r="BI9" s="5"/>
      <c r="BJ9" s="5"/>
      <c r="BK9" s="33" t="s">
        <v>100</v>
      </c>
      <c r="BL9" s="24"/>
      <c r="BM9" s="24"/>
      <c r="BN9" s="5" t="s">
        <v>101</v>
      </c>
      <c r="BO9" s="5"/>
      <c r="BP9" s="5"/>
      <c r="BQ9" s="5"/>
      <c r="BR9" s="5"/>
      <c r="BS9" s="5"/>
      <c r="BT9" s="10"/>
      <c r="BU9" s="5" t="s">
        <v>102</v>
      </c>
      <c r="BV9" s="21"/>
      <c r="BW9" s="5"/>
      <c r="BX9" s="12"/>
      <c r="BY9" s="5"/>
      <c r="BZ9" s="5" t="s">
        <v>102</v>
      </c>
      <c r="CA9" s="6" t="s">
        <v>103</v>
      </c>
      <c r="CB9" s="5">
        <v>30</v>
      </c>
      <c r="CC9" s="5" t="s">
        <v>102</v>
      </c>
      <c r="CD9" s="5"/>
      <c r="CE9" s="5" t="s">
        <v>105</v>
      </c>
      <c r="CF9" s="5" t="s">
        <v>104</v>
      </c>
      <c r="CG9" s="5"/>
      <c r="CH9" s="5" t="s">
        <v>102</v>
      </c>
      <c r="CI9" s="5" t="s">
        <v>102</v>
      </c>
      <c r="CJ9" s="5" t="s">
        <v>102</v>
      </c>
      <c r="CK9" s="5" t="s">
        <v>106</v>
      </c>
      <c r="CL9" s="25">
        <v>1380.64</v>
      </c>
      <c r="CM9" s="5" t="s">
        <v>106</v>
      </c>
      <c r="CN9" s="5">
        <v>291</v>
      </c>
      <c r="CO9" s="5">
        <v>7314.41</v>
      </c>
      <c r="CP9" s="5"/>
      <c r="CQ9" s="57"/>
      <c r="CR9" s="57"/>
    </row>
    <row r="10" spans="1:96" ht="30.95" customHeight="1" x14ac:dyDescent="0.4">
      <c r="A10" s="27" t="s">
        <v>114</v>
      </c>
      <c r="B10" s="123">
        <v>1</v>
      </c>
      <c r="C10" s="28"/>
      <c r="D10" s="29"/>
      <c r="E10" s="30"/>
      <c r="F10" s="30"/>
      <c r="G10" s="30"/>
      <c r="H10" s="30"/>
      <c r="I10" s="30"/>
      <c r="J10" s="30"/>
      <c r="K10" s="30"/>
      <c r="L10" s="30"/>
      <c r="M10" s="31">
        <f>SUM(M9:M9)</f>
        <v>825000</v>
      </c>
      <c r="N10" s="31"/>
      <c r="O10" s="28"/>
      <c r="P10" s="28"/>
      <c r="Q10" s="28"/>
      <c r="R10" s="129">
        <f>SUM(R9:R9)</f>
        <v>13</v>
      </c>
      <c r="S10" s="74"/>
      <c r="T10" s="75"/>
      <c r="U10" s="76"/>
      <c r="V10" s="76"/>
      <c r="W10" s="76"/>
      <c r="X10" s="30"/>
      <c r="Y10" s="76"/>
      <c r="Z10" s="76"/>
      <c r="AA10" s="76"/>
      <c r="AB10" s="30"/>
      <c r="AC10" s="76"/>
      <c r="AD10" s="76"/>
      <c r="AE10" s="76"/>
      <c r="AF10" s="30"/>
      <c r="AG10" s="76"/>
      <c r="AH10" s="76"/>
      <c r="AI10" s="76"/>
      <c r="AJ10" s="76"/>
      <c r="AK10" s="76"/>
      <c r="AL10" s="76"/>
      <c r="AM10" s="76"/>
      <c r="AN10" s="76"/>
      <c r="AO10" s="77"/>
      <c r="AP10" s="77"/>
      <c r="AQ10" s="77"/>
      <c r="AR10" s="77"/>
      <c r="AS10" s="77"/>
      <c r="AT10" s="77"/>
      <c r="AU10" s="77"/>
      <c r="AV10" s="77"/>
      <c r="AW10" s="77"/>
      <c r="AX10" s="28"/>
      <c r="AY10" s="77"/>
      <c r="AZ10" s="29"/>
      <c r="BA10" s="77"/>
      <c r="BB10" s="28"/>
      <c r="BC10" s="29"/>
      <c r="BD10" s="77"/>
      <c r="BE10" s="77"/>
      <c r="BF10" s="77"/>
      <c r="BG10" s="77"/>
      <c r="BH10" s="77"/>
      <c r="BI10" s="77"/>
      <c r="BJ10" s="77"/>
      <c r="BK10" s="78"/>
      <c r="BL10" s="78"/>
      <c r="BM10" s="78"/>
      <c r="BN10" s="77"/>
      <c r="BO10" s="77"/>
      <c r="BP10" s="77"/>
      <c r="BQ10" s="77"/>
      <c r="BR10" s="77"/>
      <c r="BS10" s="77"/>
      <c r="BT10" s="79"/>
      <c r="BU10" s="77"/>
      <c r="BV10" s="31"/>
      <c r="BW10" s="77"/>
      <c r="BX10" s="76"/>
      <c r="BY10" s="77"/>
      <c r="BZ10" s="77"/>
      <c r="CA10" s="29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31"/>
      <c r="CM10" s="77"/>
      <c r="CN10" s="77"/>
      <c r="CO10" s="77"/>
      <c r="CP10" s="77"/>
      <c r="CQ10" s="57"/>
      <c r="CR10" s="57"/>
    </row>
    <row r="11" spans="1:96" s="121" customFormat="1" ht="24" x14ac:dyDescent="0.4">
      <c r="A11" s="58" t="s">
        <v>293</v>
      </c>
      <c r="B11" s="26" t="s">
        <v>294</v>
      </c>
      <c r="C11" s="122" t="s">
        <v>295</v>
      </c>
      <c r="D11" s="6" t="s">
        <v>296</v>
      </c>
      <c r="E11" s="5" t="s">
        <v>88</v>
      </c>
      <c r="F11" s="5" t="s">
        <v>119</v>
      </c>
      <c r="G11" s="5" t="s">
        <v>90</v>
      </c>
      <c r="H11" s="5" t="s">
        <v>120</v>
      </c>
      <c r="I11" s="5"/>
      <c r="J11" s="5" t="s">
        <v>121</v>
      </c>
      <c r="K11" s="20">
        <v>45356</v>
      </c>
      <c r="L11" s="20">
        <v>47026</v>
      </c>
      <c r="M11" s="21">
        <v>32300730</v>
      </c>
      <c r="N11" s="21" t="s">
        <v>309</v>
      </c>
      <c r="O11" s="35">
        <v>20595630</v>
      </c>
      <c r="P11" s="35">
        <v>11705100</v>
      </c>
      <c r="Q11" s="12">
        <v>19.5</v>
      </c>
      <c r="R11" s="128">
        <v>120</v>
      </c>
      <c r="S11" s="7">
        <v>2</v>
      </c>
      <c r="T11" s="22" t="s">
        <v>94</v>
      </c>
      <c r="U11" s="12">
        <v>55.29</v>
      </c>
      <c r="V11" s="12">
        <v>36.409999999999997</v>
      </c>
      <c r="W11" s="12">
        <v>8.3000000000000007</v>
      </c>
      <c r="X11" s="23">
        <v>5040</v>
      </c>
      <c r="Y11" s="12">
        <v>38.479999999999997</v>
      </c>
      <c r="Z11" s="12">
        <v>53.77</v>
      </c>
      <c r="AA11" s="12">
        <v>7.75</v>
      </c>
      <c r="AB11" s="23">
        <v>9970</v>
      </c>
      <c r="AC11" s="12">
        <v>29.51</v>
      </c>
      <c r="AD11" s="12">
        <v>63.03</v>
      </c>
      <c r="AE11" s="12">
        <v>7.46</v>
      </c>
      <c r="AF11" s="23">
        <v>12670</v>
      </c>
      <c r="AG11" s="12"/>
      <c r="AH11" s="12"/>
      <c r="AI11" s="12"/>
      <c r="AJ11" s="12"/>
      <c r="AK11" s="12"/>
      <c r="AL11" s="12"/>
      <c r="AM11" s="12"/>
      <c r="AN11" s="12"/>
      <c r="AO11" s="5" t="s">
        <v>123</v>
      </c>
      <c r="AP11" s="5" t="s">
        <v>96</v>
      </c>
      <c r="AQ11" s="12" t="s">
        <v>124</v>
      </c>
      <c r="AR11" s="120">
        <v>0.01</v>
      </c>
      <c r="AS11" s="5">
        <v>30</v>
      </c>
      <c r="AT11" s="5">
        <v>80</v>
      </c>
      <c r="AU11" s="5">
        <v>50</v>
      </c>
      <c r="AV11" s="5">
        <v>0.05</v>
      </c>
      <c r="AW11" s="5">
        <v>30</v>
      </c>
      <c r="AX11" s="17"/>
      <c r="AY11" s="12" t="s">
        <v>167</v>
      </c>
      <c r="AZ11" s="59" t="s">
        <v>297</v>
      </c>
      <c r="BA11" s="48" t="s">
        <v>298</v>
      </c>
      <c r="BB11" s="48" t="s">
        <v>299</v>
      </c>
      <c r="BC11" s="6" t="s">
        <v>129</v>
      </c>
      <c r="BD11" s="5" t="s">
        <v>98</v>
      </c>
      <c r="BE11" s="5" t="s">
        <v>99</v>
      </c>
      <c r="BF11" s="5"/>
      <c r="BG11" s="5"/>
      <c r="BH11" s="33" t="s">
        <v>158</v>
      </c>
      <c r="BI11" s="5"/>
      <c r="BJ11" s="5"/>
      <c r="BK11" s="33" t="s">
        <v>100</v>
      </c>
      <c r="BL11" s="24"/>
      <c r="BM11" s="60"/>
      <c r="BN11" s="33" t="s">
        <v>101</v>
      </c>
      <c r="BO11" s="22"/>
      <c r="BP11" s="5"/>
      <c r="BQ11" s="5"/>
      <c r="BR11" s="5"/>
      <c r="BS11" s="5"/>
      <c r="BT11" s="10"/>
      <c r="BU11" s="5" t="s">
        <v>133</v>
      </c>
      <c r="BV11" s="21">
        <v>2750</v>
      </c>
      <c r="BW11" s="5">
        <v>23.8</v>
      </c>
      <c r="BX11" s="61"/>
      <c r="BY11" s="33">
        <v>18</v>
      </c>
      <c r="BZ11" s="22" t="s">
        <v>133</v>
      </c>
      <c r="CA11" s="6" t="s">
        <v>150</v>
      </c>
      <c r="CB11" s="5">
        <v>59</v>
      </c>
      <c r="CC11" s="5" t="s">
        <v>102</v>
      </c>
      <c r="CD11" s="5"/>
      <c r="CE11" s="5" t="s">
        <v>105</v>
      </c>
      <c r="CF11" s="5" t="s">
        <v>105</v>
      </c>
      <c r="CG11" s="5"/>
      <c r="CH11" s="5" t="s">
        <v>134</v>
      </c>
      <c r="CI11" s="5"/>
      <c r="CJ11" s="5"/>
      <c r="CK11" s="33" t="s">
        <v>136</v>
      </c>
      <c r="CL11" s="21">
        <v>8149.85</v>
      </c>
      <c r="CM11" s="5"/>
      <c r="CN11" s="5"/>
      <c r="CO11" s="67">
        <v>19000</v>
      </c>
      <c r="CP11" s="5" t="s">
        <v>300</v>
      </c>
    </row>
    <row r="12" spans="1:96" ht="52.5" customHeight="1" x14ac:dyDescent="0.4">
      <c r="A12" s="111" t="s">
        <v>276</v>
      </c>
      <c r="B12" s="26" t="s">
        <v>116</v>
      </c>
      <c r="C12" s="6" t="s">
        <v>117</v>
      </c>
      <c r="D12" s="6" t="s">
        <v>118</v>
      </c>
      <c r="E12" s="5" t="s">
        <v>88</v>
      </c>
      <c r="F12" s="5" t="s">
        <v>119</v>
      </c>
      <c r="G12" s="5" t="s">
        <v>90</v>
      </c>
      <c r="H12" s="5" t="s">
        <v>120</v>
      </c>
      <c r="I12" s="5"/>
      <c r="J12" s="5" t="s">
        <v>121</v>
      </c>
      <c r="K12" s="20">
        <v>45377</v>
      </c>
      <c r="L12" s="20">
        <v>47026</v>
      </c>
      <c r="M12" s="21">
        <v>34856690</v>
      </c>
      <c r="N12" s="21" t="s">
        <v>122</v>
      </c>
      <c r="O12" s="35">
        <v>23152690</v>
      </c>
      <c r="P12" s="35">
        <v>11704000</v>
      </c>
      <c r="Q12" s="12">
        <v>20</v>
      </c>
      <c r="R12" s="128">
        <v>209</v>
      </c>
      <c r="S12" s="7">
        <v>2</v>
      </c>
      <c r="T12" s="22" t="s">
        <v>94</v>
      </c>
      <c r="U12" s="12">
        <v>61</v>
      </c>
      <c r="V12" s="12">
        <v>33.799999999999997</v>
      </c>
      <c r="W12" s="12">
        <v>5.2</v>
      </c>
      <c r="X12" s="23">
        <v>6500</v>
      </c>
      <c r="Y12" s="12">
        <v>49.5</v>
      </c>
      <c r="Z12" s="12">
        <v>44.8</v>
      </c>
      <c r="AA12" s="12">
        <v>5.7</v>
      </c>
      <c r="AB12" s="23">
        <v>9700</v>
      </c>
      <c r="AC12" s="12">
        <v>38</v>
      </c>
      <c r="AD12" s="12">
        <v>55.8</v>
      </c>
      <c r="AE12" s="12">
        <v>6.2</v>
      </c>
      <c r="AF12" s="23">
        <v>13000</v>
      </c>
      <c r="AG12" s="12"/>
      <c r="AH12" s="12"/>
      <c r="AI12" s="12"/>
      <c r="AJ12" s="12"/>
      <c r="AK12" s="12"/>
      <c r="AL12" s="12"/>
      <c r="AM12" s="12"/>
      <c r="AN12" s="12"/>
      <c r="AO12" s="5" t="s">
        <v>123</v>
      </c>
      <c r="AP12" s="5" t="s">
        <v>96</v>
      </c>
      <c r="AQ12" s="12" t="s">
        <v>124</v>
      </c>
      <c r="AR12" s="5">
        <v>0.01</v>
      </c>
      <c r="AS12" s="5">
        <v>50</v>
      </c>
      <c r="AT12" s="5">
        <v>100</v>
      </c>
      <c r="AU12" s="5">
        <v>50</v>
      </c>
      <c r="AV12" s="5">
        <v>0.05</v>
      </c>
      <c r="AW12" s="5">
        <v>30</v>
      </c>
      <c r="AX12" s="17" t="s">
        <v>125</v>
      </c>
      <c r="AY12" s="12" t="s">
        <v>126</v>
      </c>
      <c r="AZ12" s="59" t="s">
        <v>175</v>
      </c>
      <c r="BA12" s="48" t="s">
        <v>127</v>
      </c>
      <c r="BB12" s="48" t="s">
        <v>128</v>
      </c>
      <c r="BC12" s="6" t="s">
        <v>129</v>
      </c>
      <c r="BD12" s="5" t="s">
        <v>130</v>
      </c>
      <c r="BE12" s="5" t="s">
        <v>99</v>
      </c>
      <c r="BF12" s="5"/>
      <c r="BG12" s="5"/>
      <c r="BH12" s="33" t="s">
        <v>131</v>
      </c>
      <c r="BI12" s="5"/>
      <c r="BJ12" s="5"/>
      <c r="BK12" s="33" t="s">
        <v>100</v>
      </c>
      <c r="BL12" s="24"/>
      <c r="BM12" s="60"/>
      <c r="BN12" s="33" t="s">
        <v>103</v>
      </c>
      <c r="BO12" s="22"/>
      <c r="BP12" s="5"/>
      <c r="BQ12" s="5" t="s">
        <v>132</v>
      </c>
      <c r="BR12" s="5"/>
      <c r="BS12" s="5"/>
      <c r="BT12" s="10"/>
      <c r="BU12" s="5" t="s">
        <v>133</v>
      </c>
      <c r="BV12" s="21">
        <v>4850</v>
      </c>
      <c r="BW12" s="5">
        <v>25.8</v>
      </c>
      <c r="BX12" s="61">
        <v>400</v>
      </c>
      <c r="BY12" s="33">
        <v>26.1</v>
      </c>
      <c r="BZ12" s="22" t="s">
        <v>133</v>
      </c>
      <c r="CA12" s="6" t="s">
        <v>103</v>
      </c>
      <c r="CB12" s="5">
        <v>59</v>
      </c>
      <c r="CC12" s="5" t="s">
        <v>134</v>
      </c>
      <c r="CD12" s="5" t="s">
        <v>135</v>
      </c>
      <c r="CE12" s="5" t="s">
        <v>104</v>
      </c>
      <c r="CF12" s="5" t="s">
        <v>105</v>
      </c>
      <c r="CG12" s="5"/>
      <c r="CH12" s="5" t="s">
        <v>134</v>
      </c>
      <c r="CI12" s="5" t="s">
        <v>102</v>
      </c>
      <c r="CJ12" s="5" t="s">
        <v>102</v>
      </c>
      <c r="CK12" s="33" t="s">
        <v>136</v>
      </c>
      <c r="CL12" s="21">
        <v>8970</v>
      </c>
      <c r="CM12" s="5"/>
      <c r="CN12" s="5"/>
      <c r="CO12" s="48" t="s">
        <v>174</v>
      </c>
      <c r="CP12" s="5"/>
      <c r="CQ12" s="57"/>
      <c r="CR12" s="57"/>
    </row>
    <row r="13" spans="1:96" ht="30.95" customHeight="1" x14ac:dyDescent="0.4">
      <c r="A13" s="111" t="s">
        <v>276</v>
      </c>
      <c r="B13" s="26" t="s">
        <v>137</v>
      </c>
      <c r="C13" s="5" t="s">
        <v>138</v>
      </c>
      <c r="D13" s="6" t="s">
        <v>139</v>
      </c>
      <c r="E13" s="5" t="s">
        <v>88</v>
      </c>
      <c r="F13" s="5" t="s">
        <v>89</v>
      </c>
      <c r="G13" s="5" t="s">
        <v>90</v>
      </c>
      <c r="H13" s="5" t="s">
        <v>103</v>
      </c>
      <c r="I13" s="5" t="s">
        <v>140</v>
      </c>
      <c r="J13" s="5" t="s">
        <v>92</v>
      </c>
      <c r="K13" s="20">
        <v>45239</v>
      </c>
      <c r="L13" s="20">
        <v>46105</v>
      </c>
      <c r="M13" s="21">
        <v>3822500</v>
      </c>
      <c r="N13" s="21" t="s">
        <v>93</v>
      </c>
      <c r="O13" s="21">
        <v>3822500</v>
      </c>
      <c r="P13" s="3"/>
      <c r="Q13" s="3"/>
      <c r="R13" s="128">
        <v>450</v>
      </c>
      <c r="S13" s="7">
        <v>3</v>
      </c>
      <c r="T13" s="22" t="s">
        <v>94</v>
      </c>
      <c r="U13" s="12">
        <v>52</v>
      </c>
      <c r="V13" s="12">
        <v>39</v>
      </c>
      <c r="W13" s="12">
        <v>9</v>
      </c>
      <c r="X13" s="23">
        <v>6699</v>
      </c>
      <c r="Y13" s="12">
        <v>43</v>
      </c>
      <c r="Z13" s="12">
        <v>49</v>
      </c>
      <c r="AA13" s="12">
        <v>8</v>
      </c>
      <c r="AB13" s="23">
        <v>9211</v>
      </c>
      <c r="AC13" s="12">
        <v>35</v>
      </c>
      <c r="AD13" s="12">
        <v>58</v>
      </c>
      <c r="AE13" s="12">
        <v>7</v>
      </c>
      <c r="AF13" s="23">
        <v>11723</v>
      </c>
      <c r="AG13" s="12"/>
      <c r="AH13" s="12"/>
      <c r="AI13" s="12"/>
      <c r="AJ13" s="12"/>
      <c r="AK13" s="12"/>
      <c r="AL13" s="12"/>
      <c r="AM13" s="12"/>
      <c r="AN13" s="12"/>
      <c r="AO13" s="5" t="s">
        <v>123</v>
      </c>
      <c r="AP13" s="5" t="s">
        <v>96</v>
      </c>
      <c r="AQ13" s="12" t="s">
        <v>141</v>
      </c>
      <c r="AR13" s="5">
        <v>0.02</v>
      </c>
      <c r="AS13" s="5">
        <v>25</v>
      </c>
      <c r="AT13" s="5">
        <v>68</v>
      </c>
      <c r="AU13" s="5">
        <v>20</v>
      </c>
      <c r="AV13" s="5">
        <v>0.1</v>
      </c>
      <c r="AW13" s="12" t="s">
        <v>142</v>
      </c>
      <c r="AX13" s="3" t="s">
        <v>143</v>
      </c>
      <c r="AY13" s="12" t="s">
        <v>113</v>
      </c>
      <c r="AZ13" s="59" t="s">
        <v>278</v>
      </c>
      <c r="BA13" s="12" t="s">
        <v>144</v>
      </c>
      <c r="BB13" s="12" t="s">
        <v>145</v>
      </c>
      <c r="BC13" s="6" t="s">
        <v>129</v>
      </c>
      <c r="BD13" s="5" t="s">
        <v>98</v>
      </c>
      <c r="BE13" s="5" t="s">
        <v>99</v>
      </c>
      <c r="BF13" s="5"/>
      <c r="BG13" s="5"/>
      <c r="BH13" s="5" t="s">
        <v>146</v>
      </c>
      <c r="BI13" s="5"/>
      <c r="BJ13" s="5"/>
      <c r="BK13" s="33" t="s">
        <v>103</v>
      </c>
      <c r="BL13" s="24"/>
      <c r="BM13" s="24"/>
      <c r="BN13" s="5" t="s">
        <v>101</v>
      </c>
      <c r="BO13" s="5" t="s">
        <v>147</v>
      </c>
      <c r="BP13" s="5" t="s">
        <v>148</v>
      </c>
      <c r="BQ13" s="5" t="s">
        <v>103</v>
      </c>
      <c r="BR13" s="5"/>
      <c r="BS13" s="5"/>
      <c r="BT13" s="125" t="s">
        <v>149</v>
      </c>
      <c r="BU13" s="5" t="s">
        <v>133</v>
      </c>
      <c r="BV13" s="21">
        <v>6000</v>
      </c>
      <c r="BW13" s="5"/>
      <c r="BX13" s="62">
        <v>20930</v>
      </c>
      <c r="BY13" s="5"/>
      <c r="BZ13" s="5" t="s">
        <v>133</v>
      </c>
      <c r="CA13" s="6" t="s">
        <v>150</v>
      </c>
      <c r="CB13" s="5">
        <v>80</v>
      </c>
      <c r="CC13" s="5" t="s">
        <v>134</v>
      </c>
      <c r="CD13" s="5" t="s">
        <v>151</v>
      </c>
      <c r="CE13" s="5" t="s">
        <v>104</v>
      </c>
      <c r="CF13" s="5" t="s">
        <v>104</v>
      </c>
      <c r="CG13" s="5"/>
      <c r="CH13" s="5" t="s">
        <v>134</v>
      </c>
      <c r="CI13" s="5"/>
      <c r="CJ13" s="5"/>
      <c r="CK13" s="5" t="s">
        <v>136</v>
      </c>
      <c r="CL13" s="21">
        <v>28900</v>
      </c>
      <c r="CM13" s="5" t="s">
        <v>136</v>
      </c>
      <c r="CN13" s="63">
        <v>2480</v>
      </c>
      <c r="CO13" s="64">
        <v>22366.58</v>
      </c>
      <c r="CP13" s="5"/>
      <c r="CQ13" s="57"/>
      <c r="CR13" s="57"/>
    </row>
    <row r="14" spans="1:96" ht="30.95" customHeight="1" x14ac:dyDescent="0.4">
      <c r="A14" s="111" t="s">
        <v>276</v>
      </c>
      <c r="B14" s="26" t="s">
        <v>152</v>
      </c>
      <c r="C14" s="5" t="s">
        <v>153</v>
      </c>
      <c r="D14" s="6" t="s">
        <v>154</v>
      </c>
      <c r="E14" s="5" t="s">
        <v>88</v>
      </c>
      <c r="F14" s="5" t="s">
        <v>89</v>
      </c>
      <c r="G14" s="5" t="s">
        <v>90</v>
      </c>
      <c r="H14" s="5" t="s">
        <v>103</v>
      </c>
      <c r="I14" s="5" t="s">
        <v>140</v>
      </c>
      <c r="J14" s="5" t="s">
        <v>92</v>
      </c>
      <c r="K14" s="20">
        <v>45091</v>
      </c>
      <c r="L14" s="20">
        <v>46112</v>
      </c>
      <c r="M14" s="21">
        <v>3465000</v>
      </c>
      <c r="N14" s="21" t="s">
        <v>93</v>
      </c>
      <c r="O14" s="21">
        <v>3465000</v>
      </c>
      <c r="P14" s="3"/>
      <c r="Q14" s="3"/>
      <c r="R14" s="128">
        <v>70</v>
      </c>
      <c r="S14" s="7">
        <v>2</v>
      </c>
      <c r="T14" s="22" t="s">
        <v>94</v>
      </c>
      <c r="U14" s="12">
        <v>66.3</v>
      </c>
      <c r="V14" s="12">
        <v>27.7</v>
      </c>
      <c r="W14" s="12">
        <v>6</v>
      </c>
      <c r="X14" s="23">
        <v>4400</v>
      </c>
      <c r="Y14" s="12">
        <v>51.5</v>
      </c>
      <c r="Z14" s="12">
        <v>41.3</v>
      </c>
      <c r="AA14" s="12">
        <v>7.2</v>
      </c>
      <c r="AB14" s="23">
        <v>7540</v>
      </c>
      <c r="AC14" s="12">
        <v>35.6</v>
      </c>
      <c r="AD14" s="12">
        <v>55.8</v>
      </c>
      <c r="AE14" s="12">
        <v>8.6</v>
      </c>
      <c r="AF14" s="23">
        <v>10890</v>
      </c>
      <c r="AG14" s="12"/>
      <c r="AH14" s="12"/>
      <c r="AI14" s="12"/>
      <c r="AJ14" s="12"/>
      <c r="AK14" s="12"/>
      <c r="AL14" s="12"/>
      <c r="AM14" s="12"/>
      <c r="AN14" s="12"/>
      <c r="AO14" s="5" t="s">
        <v>95</v>
      </c>
      <c r="AP14" s="5" t="s">
        <v>96</v>
      </c>
      <c r="AQ14" s="12" t="s">
        <v>155</v>
      </c>
      <c r="AR14" s="5">
        <v>0.02</v>
      </c>
      <c r="AS14" s="5">
        <v>100</v>
      </c>
      <c r="AT14" s="5">
        <v>120</v>
      </c>
      <c r="AU14" s="5">
        <v>50</v>
      </c>
      <c r="AV14" s="5">
        <v>1</v>
      </c>
      <c r="AW14" s="5">
        <v>50</v>
      </c>
      <c r="AX14" s="3" t="s">
        <v>143</v>
      </c>
      <c r="AY14" s="12" t="s">
        <v>156</v>
      </c>
      <c r="AZ14" s="59" t="s">
        <v>279</v>
      </c>
      <c r="BA14" s="12" t="s">
        <v>157</v>
      </c>
      <c r="BB14" s="12" t="s">
        <v>145</v>
      </c>
      <c r="BC14" s="6" t="s">
        <v>97</v>
      </c>
      <c r="BD14" s="5" t="s">
        <v>98</v>
      </c>
      <c r="BE14" s="5" t="s">
        <v>99</v>
      </c>
      <c r="BF14" s="5"/>
      <c r="BG14" s="5"/>
      <c r="BH14" s="5" t="s">
        <v>158</v>
      </c>
      <c r="BI14" s="5"/>
      <c r="BJ14" s="5"/>
      <c r="BK14" s="33" t="s">
        <v>103</v>
      </c>
      <c r="BL14" s="24"/>
      <c r="BM14" s="24"/>
      <c r="BN14" s="5" t="s">
        <v>101</v>
      </c>
      <c r="BO14" s="5" t="s">
        <v>159</v>
      </c>
      <c r="BP14" s="5"/>
      <c r="BQ14" s="5"/>
      <c r="BR14" s="5"/>
      <c r="BS14" s="5"/>
      <c r="BT14" s="10"/>
      <c r="BU14" s="5" t="s">
        <v>102</v>
      </c>
      <c r="BV14" s="21"/>
      <c r="BW14" s="5"/>
      <c r="BX14" s="12"/>
      <c r="BY14" s="5"/>
      <c r="BZ14" s="5" t="s">
        <v>102</v>
      </c>
      <c r="CA14" s="6" t="s">
        <v>150</v>
      </c>
      <c r="CB14" s="5">
        <v>50</v>
      </c>
      <c r="CC14" s="5" t="s">
        <v>102</v>
      </c>
      <c r="CD14" s="5"/>
      <c r="CE14" s="5" t="s">
        <v>105</v>
      </c>
      <c r="CF14" s="5" t="s">
        <v>105</v>
      </c>
      <c r="CG14" s="5"/>
      <c r="CH14" s="5" t="s">
        <v>102</v>
      </c>
      <c r="CI14" s="5"/>
      <c r="CJ14" s="5"/>
      <c r="CK14" s="5" t="s">
        <v>136</v>
      </c>
      <c r="CL14" s="21">
        <v>2786</v>
      </c>
      <c r="CM14" s="5" t="s">
        <v>136</v>
      </c>
      <c r="CN14" s="5" t="s">
        <v>160</v>
      </c>
      <c r="CO14" s="63">
        <v>6918</v>
      </c>
      <c r="CP14" s="5"/>
      <c r="CQ14" s="57"/>
      <c r="CR14" s="57"/>
    </row>
    <row r="15" spans="1:96" ht="30.95" customHeight="1" x14ac:dyDescent="0.4">
      <c r="A15" s="111" t="s">
        <v>276</v>
      </c>
      <c r="B15" s="26" t="s">
        <v>161</v>
      </c>
      <c r="C15" s="5" t="s">
        <v>162</v>
      </c>
      <c r="D15" s="6" t="s">
        <v>163</v>
      </c>
      <c r="E15" s="5" t="s">
        <v>88</v>
      </c>
      <c r="F15" s="5" t="s">
        <v>89</v>
      </c>
      <c r="G15" s="5" t="s">
        <v>164</v>
      </c>
      <c r="H15" s="5" t="s">
        <v>103</v>
      </c>
      <c r="I15" s="5"/>
      <c r="J15" s="5" t="s">
        <v>92</v>
      </c>
      <c r="K15" s="20">
        <v>45222</v>
      </c>
      <c r="L15" s="20">
        <v>46812</v>
      </c>
      <c r="M15" s="21">
        <v>10230000</v>
      </c>
      <c r="N15" s="21" t="s">
        <v>93</v>
      </c>
      <c r="O15" s="35">
        <v>10230000</v>
      </c>
      <c r="P15" s="3" t="s">
        <v>165</v>
      </c>
      <c r="Q15" s="3" t="s">
        <v>165</v>
      </c>
      <c r="R15" s="128">
        <v>900</v>
      </c>
      <c r="S15" s="7">
        <v>3</v>
      </c>
      <c r="T15" s="22" t="s">
        <v>94</v>
      </c>
      <c r="U15" s="12">
        <v>51</v>
      </c>
      <c r="V15" s="12">
        <v>37</v>
      </c>
      <c r="W15" s="12">
        <v>12</v>
      </c>
      <c r="X15" s="23">
        <v>6694</v>
      </c>
      <c r="Y15" s="12">
        <v>41</v>
      </c>
      <c r="Z15" s="12">
        <v>50</v>
      </c>
      <c r="AA15" s="12">
        <v>9</v>
      </c>
      <c r="AB15" s="23">
        <v>10042</v>
      </c>
      <c r="AC15" s="12">
        <v>33</v>
      </c>
      <c r="AD15" s="12">
        <v>62</v>
      </c>
      <c r="AE15" s="12">
        <v>5</v>
      </c>
      <c r="AF15" s="23">
        <v>13388</v>
      </c>
      <c r="AG15" s="12" t="s">
        <v>165</v>
      </c>
      <c r="AH15" s="12" t="s">
        <v>165</v>
      </c>
      <c r="AI15" s="12" t="s">
        <v>165</v>
      </c>
      <c r="AJ15" s="12" t="s">
        <v>165</v>
      </c>
      <c r="AK15" s="12" t="s">
        <v>165</v>
      </c>
      <c r="AL15" s="12" t="s">
        <v>165</v>
      </c>
      <c r="AM15" s="12" t="s">
        <v>165</v>
      </c>
      <c r="AN15" s="12" t="s">
        <v>165</v>
      </c>
      <c r="AO15" s="5" t="s">
        <v>123</v>
      </c>
      <c r="AP15" s="5" t="s">
        <v>96</v>
      </c>
      <c r="AQ15" s="12" t="s">
        <v>141</v>
      </c>
      <c r="AR15" s="5">
        <v>0.01</v>
      </c>
      <c r="AS15" s="12" t="s">
        <v>166</v>
      </c>
      <c r="AT15" s="5">
        <v>50</v>
      </c>
      <c r="AU15" s="5">
        <v>20</v>
      </c>
      <c r="AV15" s="5">
        <v>1</v>
      </c>
      <c r="AW15" s="5">
        <v>50</v>
      </c>
      <c r="AX15" s="3"/>
      <c r="AY15" s="12" t="s">
        <v>167</v>
      </c>
      <c r="AZ15" s="32" t="s">
        <v>176</v>
      </c>
      <c r="BA15" s="12" t="s">
        <v>168</v>
      </c>
      <c r="BB15" s="12"/>
      <c r="BC15" s="6" t="s">
        <v>129</v>
      </c>
      <c r="BD15" s="5" t="s">
        <v>98</v>
      </c>
      <c r="BE15" s="5" t="s">
        <v>99</v>
      </c>
      <c r="BF15" s="5"/>
      <c r="BG15" s="5"/>
      <c r="BH15" s="5" t="s">
        <v>146</v>
      </c>
      <c r="BI15" s="5"/>
      <c r="BJ15" s="5"/>
      <c r="BK15" s="33" t="s">
        <v>169</v>
      </c>
      <c r="BL15" s="24"/>
      <c r="BM15" s="24"/>
      <c r="BN15" s="65" t="s">
        <v>101</v>
      </c>
      <c r="BO15" s="5" t="s">
        <v>148</v>
      </c>
      <c r="BP15" s="5"/>
      <c r="BQ15" s="5"/>
      <c r="BR15" s="5"/>
      <c r="BS15" s="5"/>
      <c r="BT15" s="10"/>
      <c r="BU15" s="5" t="s">
        <v>133</v>
      </c>
      <c r="BV15" s="21">
        <v>20000</v>
      </c>
      <c r="BW15" s="66">
        <v>14.341201075590082</v>
      </c>
      <c r="BX15" s="12"/>
      <c r="BY15" s="65"/>
      <c r="BZ15" s="5" t="s">
        <v>133</v>
      </c>
      <c r="CA15" s="6" t="s">
        <v>150</v>
      </c>
      <c r="CB15" s="5">
        <v>100</v>
      </c>
      <c r="CC15" s="5" t="s">
        <v>102</v>
      </c>
      <c r="CD15" s="5"/>
      <c r="CE15" s="5" t="s">
        <v>105</v>
      </c>
      <c r="CF15" s="5" t="s">
        <v>105</v>
      </c>
      <c r="CG15" s="5"/>
      <c r="CH15" s="5" t="s">
        <v>102</v>
      </c>
      <c r="CI15" s="5" t="s">
        <v>102</v>
      </c>
      <c r="CJ15" s="5" t="s">
        <v>102</v>
      </c>
      <c r="CK15" s="5" t="s">
        <v>170</v>
      </c>
      <c r="CL15" s="23" t="s">
        <v>171</v>
      </c>
      <c r="CM15" s="5" t="s">
        <v>170</v>
      </c>
      <c r="CN15" s="12" t="s">
        <v>172</v>
      </c>
      <c r="CO15" s="12" t="s">
        <v>173</v>
      </c>
      <c r="CP15" s="5"/>
      <c r="CQ15" s="57"/>
      <c r="CR15" s="57"/>
    </row>
    <row r="16" spans="1:96" ht="30.95" customHeight="1" x14ac:dyDescent="0.4">
      <c r="A16" s="27" t="s">
        <v>114</v>
      </c>
      <c r="B16" s="123">
        <v>5</v>
      </c>
      <c r="C16" s="28"/>
      <c r="D16" s="29"/>
      <c r="E16" s="30"/>
      <c r="F16" s="30"/>
      <c r="G16" s="30"/>
      <c r="H16" s="30"/>
      <c r="I16" s="30"/>
      <c r="J16" s="30"/>
      <c r="K16" s="30"/>
      <c r="L16" s="30"/>
      <c r="M16" s="31">
        <f>SUM(M11:M15)</f>
        <v>84674920</v>
      </c>
      <c r="N16" s="31"/>
      <c r="O16" s="28"/>
      <c r="P16" s="28"/>
      <c r="Q16" s="28"/>
      <c r="R16" s="129">
        <f>SUM(R11:R15)</f>
        <v>1749</v>
      </c>
      <c r="S16" s="74"/>
      <c r="T16" s="75"/>
      <c r="U16" s="76"/>
      <c r="V16" s="76"/>
      <c r="W16" s="76"/>
      <c r="X16" s="30"/>
      <c r="Y16" s="76"/>
      <c r="Z16" s="76"/>
      <c r="AA16" s="76"/>
      <c r="AB16" s="30"/>
      <c r="AC16" s="76"/>
      <c r="AD16" s="76"/>
      <c r="AE16" s="76"/>
      <c r="AF16" s="30"/>
      <c r="AG16" s="76"/>
      <c r="AH16" s="76"/>
      <c r="AI16" s="76"/>
      <c r="AJ16" s="76"/>
      <c r="AK16" s="76"/>
      <c r="AL16" s="76"/>
      <c r="AM16" s="76"/>
      <c r="AN16" s="76"/>
      <c r="AO16" s="77"/>
      <c r="AP16" s="77"/>
      <c r="AQ16" s="77"/>
      <c r="AR16" s="77"/>
      <c r="AS16" s="77"/>
      <c r="AT16" s="77"/>
      <c r="AU16" s="77"/>
      <c r="AV16" s="77"/>
      <c r="AW16" s="77"/>
      <c r="AX16" s="28"/>
      <c r="AY16" s="77"/>
      <c r="AZ16" s="29"/>
      <c r="BA16" s="77"/>
      <c r="BB16" s="76"/>
      <c r="BC16" s="29"/>
      <c r="BD16" s="77"/>
      <c r="BE16" s="77"/>
      <c r="BF16" s="77"/>
      <c r="BG16" s="77"/>
      <c r="BH16" s="77"/>
      <c r="BI16" s="77"/>
      <c r="BJ16" s="77"/>
      <c r="BK16" s="78"/>
      <c r="BL16" s="78"/>
      <c r="BM16" s="78"/>
      <c r="BN16" s="77"/>
      <c r="BO16" s="77"/>
      <c r="BP16" s="77"/>
      <c r="BQ16" s="77"/>
      <c r="BR16" s="77"/>
      <c r="BS16" s="77"/>
      <c r="BT16" s="79"/>
      <c r="BU16" s="77"/>
      <c r="BV16" s="31"/>
      <c r="BW16" s="77"/>
      <c r="BX16" s="76"/>
      <c r="BY16" s="77"/>
      <c r="BZ16" s="77"/>
      <c r="CA16" s="29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31"/>
      <c r="CM16" s="77"/>
      <c r="CN16" s="77"/>
      <c r="CO16" s="77"/>
      <c r="CP16" s="77"/>
      <c r="CQ16" s="53"/>
      <c r="CR16" s="53"/>
    </row>
    <row r="17" spans="1:96" s="99" customFormat="1" ht="63" customHeight="1" x14ac:dyDescent="0.4">
      <c r="A17" s="58" t="s">
        <v>285</v>
      </c>
      <c r="B17" s="26" t="s">
        <v>286</v>
      </c>
      <c r="C17" s="120" t="s">
        <v>287</v>
      </c>
      <c r="D17" s="6" t="s">
        <v>288</v>
      </c>
      <c r="E17" s="5" t="s">
        <v>88</v>
      </c>
      <c r="F17" s="5" t="s">
        <v>119</v>
      </c>
      <c r="G17" s="5" t="s">
        <v>90</v>
      </c>
      <c r="H17" s="5" t="s">
        <v>91</v>
      </c>
      <c r="I17" s="5"/>
      <c r="J17" s="5" t="s">
        <v>92</v>
      </c>
      <c r="K17" s="20">
        <v>45194</v>
      </c>
      <c r="L17" s="20">
        <v>46458</v>
      </c>
      <c r="M17" s="21">
        <v>7126900</v>
      </c>
      <c r="N17" s="21" t="s">
        <v>180</v>
      </c>
      <c r="O17" s="35">
        <v>7126900</v>
      </c>
      <c r="P17" s="12">
        <v>0</v>
      </c>
      <c r="Q17" s="12">
        <v>0</v>
      </c>
      <c r="R17" s="133">
        <v>3.6</v>
      </c>
      <c r="S17" s="7">
        <v>2</v>
      </c>
      <c r="T17" s="22" t="s">
        <v>94</v>
      </c>
      <c r="U17" s="12">
        <v>52.8</v>
      </c>
      <c r="V17" s="12">
        <v>41.5</v>
      </c>
      <c r="W17" s="12">
        <v>5.7</v>
      </c>
      <c r="X17" s="23">
        <v>6600</v>
      </c>
      <c r="Y17" s="12">
        <v>39.5</v>
      </c>
      <c r="Z17" s="12">
        <v>54.3</v>
      </c>
      <c r="AA17" s="12">
        <v>6.2</v>
      </c>
      <c r="AB17" s="23">
        <v>9300</v>
      </c>
      <c r="AC17" s="12">
        <v>26.2</v>
      </c>
      <c r="AD17" s="12">
        <v>67.099999999999994</v>
      </c>
      <c r="AE17" s="12">
        <v>6.7</v>
      </c>
      <c r="AF17" s="23">
        <v>12100</v>
      </c>
      <c r="AG17" s="12"/>
      <c r="AH17" s="12"/>
      <c r="AI17" s="12"/>
      <c r="AJ17" s="12"/>
      <c r="AK17" s="12"/>
      <c r="AL17" s="12"/>
      <c r="AM17" s="12"/>
      <c r="AN17" s="12"/>
      <c r="AO17" s="5" t="s">
        <v>95</v>
      </c>
      <c r="AP17" s="5" t="s">
        <v>96</v>
      </c>
      <c r="AQ17" s="5">
        <v>7</v>
      </c>
      <c r="AR17" s="120">
        <v>0.01</v>
      </c>
      <c r="AS17" s="5">
        <v>100</v>
      </c>
      <c r="AT17" s="5">
        <v>150</v>
      </c>
      <c r="AU17" s="5">
        <v>100</v>
      </c>
      <c r="AV17" s="5">
        <v>0.1</v>
      </c>
      <c r="AW17" s="5">
        <v>30</v>
      </c>
      <c r="AX17" s="3"/>
      <c r="AY17" s="12" t="s">
        <v>167</v>
      </c>
      <c r="AZ17" s="32" t="s">
        <v>289</v>
      </c>
      <c r="BA17" s="12" t="s">
        <v>290</v>
      </c>
      <c r="BB17" s="12" t="s">
        <v>291</v>
      </c>
      <c r="BC17" s="6" t="s">
        <v>97</v>
      </c>
      <c r="BD17" s="5" t="s">
        <v>130</v>
      </c>
      <c r="BE17" s="5" t="s">
        <v>99</v>
      </c>
      <c r="BF17" s="5"/>
      <c r="BG17" s="5"/>
      <c r="BH17" s="5" t="s">
        <v>158</v>
      </c>
      <c r="BI17" s="5"/>
      <c r="BJ17" s="5"/>
      <c r="BK17" s="33" t="s">
        <v>100</v>
      </c>
      <c r="BL17" s="24"/>
      <c r="BM17" s="24"/>
      <c r="BN17" s="5" t="s">
        <v>101</v>
      </c>
      <c r="BO17" s="5" t="s">
        <v>148</v>
      </c>
      <c r="BP17" s="5"/>
      <c r="BQ17" s="5"/>
      <c r="BR17" s="5"/>
      <c r="BS17" s="5"/>
      <c r="BT17" s="10"/>
      <c r="BU17" s="5" t="s">
        <v>102</v>
      </c>
      <c r="BV17" s="21"/>
      <c r="BW17" s="5"/>
      <c r="BX17" s="12"/>
      <c r="BY17" s="5">
        <v>12.98</v>
      </c>
      <c r="BZ17" s="5"/>
      <c r="CA17" s="6" t="s">
        <v>150</v>
      </c>
      <c r="CB17" s="5">
        <v>45</v>
      </c>
      <c r="CC17" s="5"/>
      <c r="CD17" s="5"/>
      <c r="CE17" s="5" t="s">
        <v>105</v>
      </c>
      <c r="CF17" s="5" t="s">
        <v>105</v>
      </c>
      <c r="CG17" s="5"/>
      <c r="CH17" s="5" t="s">
        <v>134</v>
      </c>
      <c r="CI17" s="5" t="s">
        <v>102</v>
      </c>
      <c r="CJ17" s="5" t="s">
        <v>102</v>
      </c>
      <c r="CK17" s="5" t="s">
        <v>136</v>
      </c>
      <c r="CL17" s="21">
        <v>2688.07</v>
      </c>
      <c r="CM17" s="5" t="s">
        <v>136</v>
      </c>
      <c r="CN17" s="5">
        <v>874.15</v>
      </c>
      <c r="CO17" s="135">
        <v>13742.56</v>
      </c>
      <c r="CP17" s="6" t="s">
        <v>292</v>
      </c>
    </row>
    <row r="18" spans="1:96" ht="30.95" customHeight="1" x14ac:dyDescent="0.4">
      <c r="A18" s="27" t="s">
        <v>114</v>
      </c>
      <c r="B18" s="123">
        <v>1</v>
      </c>
      <c r="C18" s="28"/>
      <c r="D18" s="29"/>
      <c r="E18" s="30"/>
      <c r="F18" s="30"/>
      <c r="G18" s="30"/>
      <c r="H18" s="30"/>
      <c r="I18" s="30"/>
      <c r="J18" s="30"/>
      <c r="K18" s="30"/>
      <c r="L18" s="30"/>
      <c r="M18" s="31">
        <f>SUM(M17:M17)</f>
        <v>7126900</v>
      </c>
      <c r="N18" s="31"/>
      <c r="O18" s="28"/>
      <c r="P18" s="28"/>
      <c r="Q18" s="28"/>
      <c r="R18" s="134">
        <f>SUM(R17:R17)</f>
        <v>3.6</v>
      </c>
      <c r="S18" s="74"/>
      <c r="T18" s="75"/>
      <c r="U18" s="76"/>
      <c r="V18" s="76"/>
      <c r="W18" s="76"/>
      <c r="X18" s="30"/>
      <c r="Y18" s="76"/>
      <c r="Z18" s="76"/>
      <c r="AA18" s="76"/>
      <c r="AB18" s="30"/>
      <c r="AC18" s="76"/>
      <c r="AD18" s="76"/>
      <c r="AE18" s="76"/>
      <c r="AF18" s="30"/>
      <c r="AG18" s="76"/>
      <c r="AH18" s="76"/>
      <c r="AI18" s="76"/>
      <c r="AJ18" s="76"/>
      <c r="AK18" s="76"/>
      <c r="AL18" s="76"/>
      <c r="AM18" s="76"/>
      <c r="AN18" s="76"/>
      <c r="AO18" s="77"/>
      <c r="AP18" s="77"/>
      <c r="AQ18" s="77"/>
      <c r="AR18" s="77"/>
      <c r="AS18" s="77"/>
      <c r="AT18" s="77"/>
      <c r="AU18" s="77"/>
      <c r="AV18" s="77"/>
      <c r="AW18" s="77"/>
      <c r="AX18" s="28"/>
      <c r="AY18" s="77"/>
      <c r="AZ18" s="29"/>
      <c r="BA18" s="77"/>
      <c r="BB18" s="76"/>
      <c r="BC18" s="29"/>
      <c r="BD18" s="77"/>
      <c r="BE18" s="77"/>
      <c r="BF18" s="77"/>
      <c r="BG18" s="77"/>
      <c r="BH18" s="77"/>
      <c r="BI18" s="77"/>
      <c r="BJ18" s="77"/>
      <c r="BK18" s="78"/>
      <c r="BL18" s="78"/>
      <c r="BM18" s="78"/>
      <c r="BN18" s="77"/>
      <c r="BO18" s="77"/>
      <c r="BP18" s="77"/>
      <c r="BQ18" s="77"/>
      <c r="BR18" s="77"/>
      <c r="BS18" s="77"/>
      <c r="BT18" s="79"/>
      <c r="BU18" s="77"/>
      <c r="BV18" s="31"/>
      <c r="BW18" s="77"/>
      <c r="BX18" s="76"/>
      <c r="BY18" s="77"/>
      <c r="BZ18" s="77"/>
      <c r="CA18" s="29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31"/>
      <c r="CM18" s="77"/>
      <c r="CN18" s="77"/>
      <c r="CO18" s="77"/>
      <c r="CP18" s="77"/>
      <c r="CQ18" s="53"/>
      <c r="CR18" s="53"/>
    </row>
    <row r="19" spans="1:96" ht="30.95" customHeight="1" x14ac:dyDescent="0.4">
      <c r="A19" s="54" t="s">
        <v>219</v>
      </c>
      <c r="B19" s="54" t="s">
        <v>177</v>
      </c>
      <c r="C19" s="46" t="s">
        <v>178</v>
      </c>
      <c r="D19" s="37" t="s">
        <v>179</v>
      </c>
      <c r="E19" s="33" t="s">
        <v>88</v>
      </c>
      <c r="F19" s="33" t="s">
        <v>119</v>
      </c>
      <c r="G19" s="33" t="s">
        <v>90</v>
      </c>
      <c r="H19" s="33" t="s">
        <v>120</v>
      </c>
      <c r="I19" s="33"/>
      <c r="J19" s="33" t="s">
        <v>121</v>
      </c>
      <c r="K19" s="38">
        <v>45169</v>
      </c>
      <c r="L19" s="38">
        <v>46660</v>
      </c>
      <c r="M19" s="39">
        <v>47687200</v>
      </c>
      <c r="N19" s="67" t="s">
        <v>180</v>
      </c>
      <c r="O19" s="40" t="s">
        <v>142</v>
      </c>
      <c r="P19" s="40" t="s">
        <v>142</v>
      </c>
      <c r="Q19" s="44">
        <v>20.5</v>
      </c>
      <c r="R19" s="130">
        <v>203</v>
      </c>
      <c r="S19" s="43">
        <v>2</v>
      </c>
      <c r="T19" s="69" t="s">
        <v>94</v>
      </c>
      <c r="U19" s="44">
        <v>57.6</v>
      </c>
      <c r="V19" s="44">
        <v>36.700000000000003</v>
      </c>
      <c r="W19" s="44">
        <v>5.7</v>
      </c>
      <c r="X19" s="45">
        <v>5400</v>
      </c>
      <c r="Y19" s="44">
        <v>49.7</v>
      </c>
      <c r="Z19" s="44">
        <v>43.8</v>
      </c>
      <c r="AA19" s="44">
        <v>6.5</v>
      </c>
      <c r="AB19" s="45">
        <v>8100</v>
      </c>
      <c r="AC19" s="44">
        <v>41.8</v>
      </c>
      <c r="AD19" s="44">
        <v>50.9</v>
      </c>
      <c r="AE19" s="44">
        <v>7.3</v>
      </c>
      <c r="AF19" s="45">
        <v>10800</v>
      </c>
      <c r="AG19" s="13" t="s">
        <v>142</v>
      </c>
      <c r="AH19" s="13" t="s">
        <v>142</v>
      </c>
      <c r="AI19" s="13" t="s">
        <v>142</v>
      </c>
      <c r="AJ19" s="13" t="s">
        <v>142</v>
      </c>
      <c r="AK19" s="13" t="s">
        <v>142</v>
      </c>
      <c r="AL19" s="13" t="s">
        <v>142</v>
      </c>
      <c r="AM19" s="12" t="s">
        <v>165</v>
      </c>
      <c r="AN19" s="12" t="s">
        <v>165</v>
      </c>
      <c r="AO19" s="33" t="s">
        <v>123</v>
      </c>
      <c r="AP19" s="33" t="s">
        <v>96</v>
      </c>
      <c r="AQ19" s="44" t="s">
        <v>155</v>
      </c>
      <c r="AR19" s="46">
        <v>0.01</v>
      </c>
      <c r="AS19" s="46">
        <v>30</v>
      </c>
      <c r="AT19" s="46">
        <v>50</v>
      </c>
      <c r="AU19" s="46">
        <v>20</v>
      </c>
      <c r="AV19" s="46">
        <v>0.05</v>
      </c>
      <c r="AW19" s="46">
        <v>30</v>
      </c>
      <c r="AX19" s="41"/>
      <c r="AY19" s="44" t="s">
        <v>182</v>
      </c>
      <c r="AZ19" s="70" t="s">
        <v>183</v>
      </c>
      <c r="BA19" s="44" t="s">
        <v>184</v>
      </c>
      <c r="BB19" s="44" t="s">
        <v>181</v>
      </c>
      <c r="BC19" s="42" t="s">
        <v>129</v>
      </c>
      <c r="BD19" s="33" t="s">
        <v>130</v>
      </c>
      <c r="BE19" s="33" t="s">
        <v>99</v>
      </c>
      <c r="BF19" s="33"/>
      <c r="BG19" s="33"/>
      <c r="BH19" s="33" t="s">
        <v>131</v>
      </c>
      <c r="BI19" s="33" t="s">
        <v>158</v>
      </c>
      <c r="BJ19" s="33"/>
      <c r="BK19" s="33" t="s">
        <v>100</v>
      </c>
      <c r="BL19" s="33"/>
      <c r="BM19" s="33"/>
      <c r="BN19" s="33"/>
      <c r="BO19" s="33"/>
      <c r="BP19" s="33"/>
      <c r="BQ19" s="33"/>
      <c r="BR19" s="33"/>
      <c r="BS19" s="33"/>
      <c r="BT19" s="11"/>
      <c r="BU19" s="33" t="s">
        <v>133</v>
      </c>
      <c r="BV19" s="67">
        <v>5480</v>
      </c>
      <c r="BW19" s="47">
        <v>25.4</v>
      </c>
      <c r="BX19" s="48">
        <v>0</v>
      </c>
      <c r="BY19" s="47">
        <v>25.4</v>
      </c>
      <c r="BZ19" s="33" t="s">
        <v>133</v>
      </c>
      <c r="CA19" s="42" t="s">
        <v>150</v>
      </c>
      <c r="CB19" s="33">
        <v>59</v>
      </c>
      <c r="CC19" s="33" t="s">
        <v>134</v>
      </c>
      <c r="CD19" s="33" t="s">
        <v>151</v>
      </c>
      <c r="CE19" s="33" t="s">
        <v>104</v>
      </c>
      <c r="CF19" s="33" t="s">
        <v>104</v>
      </c>
      <c r="CG19" s="33"/>
      <c r="CH19" s="33" t="s">
        <v>134</v>
      </c>
      <c r="CI19" s="33" t="s">
        <v>102</v>
      </c>
      <c r="CJ19" s="33" t="s">
        <v>102</v>
      </c>
      <c r="CK19" s="33" t="s">
        <v>136</v>
      </c>
      <c r="CL19" s="67">
        <v>19397.900000000001</v>
      </c>
      <c r="CM19" s="33" t="s">
        <v>136</v>
      </c>
      <c r="CN19" s="72">
        <v>2257</v>
      </c>
      <c r="CO19" s="72">
        <v>37000</v>
      </c>
      <c r="CP19" s="33"/>
      <c r="CQ19" s="56"/>
      <c r="CR19" s="56"/>
    </row>
    <row r="20" spans="1:96" ht="30.95" customHeight="1" x14ac:dyDescent="0.4">
      <c r="A20" s="54" t="s">
        <v>219</v>
      </c>
      <c r="B20" s="54" t="s">
        <v>185</v>
      </c>
      <c r="C20" s="46" t="s">
        <v>186</v>
      </c>
      <c r="D20" s="37" t="s">
        <v>187</v>
      </c>
      <c r="E20" s="33" t="s">
        <v>88</v>
      </c>
      <c r="F20" s="33" t="s">
        <v>119</v>
      </c>
      <c r="G20" s="33" t="s">
        <v>90</v>
      </c>
      <c r="H20" s="33" t="s">
        <v>120</v>
      </c>
      <c r="I20" s="33"/>
      <c r="J20" s="33" t="s">
        <v>121</v>
      </c>
      <c r="K20" s="38">
        <v>45260</v>
      </c>
      <c r="L20" s="38">
        <v>46843</v>
      </c>
      <c r="M20" s="39">
        <v>53471000</v>
      </c>
      <c r="N20" s="67" t="s">
        <v>180</v>
      </c>
      <c r="O20" s="40" t="s">
        <v>142</v>
      </c>
      <c r="P20" s="40" t="s">
        <v>142</v>
      </c>
      <c r="Q20" s="44">
        <v>20</v>
      </c>
      <c r="R20" s="130">
        <v>292</v>
      </c>
      <c r="S20" s="43">
        <v>2</v>
      </c>
      <c r="T20" s="69" t="s">
        <v>94</v>
      </c>
      <c r="U20" s="44">
        <v>53</v>
      </c>
      <c r="V20" s="44">
        <v>33.6</v>
      </c>
      <c r="W20" s="44">
        <v>13.4</v>
      </c>
      <c r="X20" s="45">
        <v>5700</v>
      </c>
      <c r="Y20" s="44">
        <v>41.4</v>
      </c>
      <c r="Z20" s="44">
        <v>47.5</v>
      </c>
      <c r="AA20" s="44">
        <v>11.1</v>
      </c>
      <c r="AB20" s="45">
        <v>8600</v>
      </c>
      <c r="AC20" s="44">
        <v>29.8</v>
      </c>
      <c r="AD20" s="44">
        <v>61.5</v>
      </c>
      <c r="AE20" s="44">
        <v>8.6999999999999993</v>
      </c>
      <c r="AF20" s="45">
        <v>11500</v>
      </c>
      <c r="AG20" s="44" t="s">
        <v>142</v>
      </c>
      <c r="AH20" s="44" t="s">
        <v>142</v>
      </c>
      <c r="AI20" s="44" t="s">
        <v>142</v>
      </c>
      <c r="AJ20" s="44" t="s">
        <v>142</v>
      </c>
      <c r="AK20" s="44" t="s">
        <v>142</v>
      </c>
      <c r="AL20" s="44" t="s">
        <v>142</v>
      </c>
      <c r="AM20" s="12" t="s">
        <v>165</v>
      </c>
      <c r="AN20" s="12" t="s">
        <v>165</v>
      </c>
      <c r="AO20" s="33" t="s">
        <v>123</v>
      </c>
      <c r="AP20" s="33" t="s">
        <v>96</v>
      </c>
      <c r="AQ20" s="44" t="s">
        <v>155</v>
      </c>
      <c r="AR20" s="46">
        <v>0.02</v>
      </c>
      <c r="AS20" s="46">
        <v>100</v>
      </c>
      <c r="AT20" s="46">
        <v>150</v>
      </c>
      <c r="AU20" s="46">
        <v>100</v>
      </c>
      <c r="AV20" s="46">
        <v>0.1</v>
      </c>
      <c r="AW20" s="46">
        <v>30</v>
      </c>
      <c r="AX20" s="41"/>
      <c r="AY20" s="44" t="s">
        <v>188</v>
      </c>
      <c r="AZ20" s="70" t="s">
        <v>189</v>
      </c>
      <c r="BA20" s="44" t="s">
        <v>190</v>
      </c>
      <c r="BB20" s="44" t="s">
        <v>181</v>
      </c>
      <c r="BC20" s="42" t="s">
        <v>129</v>
      </c>
      <c r="BD20" s="33" t="s">
        <v>130</v>
      </c>
      <c r="BE20" s="33" t="s">
        <v>99</v>
      </c>
      <c r="BF20" s="33"/>
      <c r="BG20" s="33"/>
      <c r="BH20" s="33" t="s">
        <v>131</v>
      </c>
      <c r="BI20" s="33"/>
      <c r="BJ20" s="33"/>
      <c r="BK20" s="33" t="s">
        <v>100</v>
      </c>
      <c r="BL20" s="33"/>
      <c r="BM20" s="33"/>
      <c r="BN20" s="33" t="s">
        <v>148</v>
      </c>
      <c r="BO20" s="33" t="s">
        <v>191</v>
      </c>
      <c r="BP20" s="33"/>
      <c r="BQ20" s="33"/>
      <c r="BR20" s="33"/>
      <c r="BS20" s="33"/>
      <c r="BT20" s="11"/>
      <c r="BU20" s="33" t="s">
        <v>133</v>
      </c>
      <c r="BV20" s="67">
        <v>10300</v>
      </c>
      <c r="BW20" s="47">
        <v>26.4</v>
      </c>
      <c r="BX20" s="49">
        <v>0</v>
      </c>
      <c r="BY20" s="47">
        <v>45.2</v>
      </c>
      <c r="BZ20" s="33" t="s">
        <v>133</v>
      </c>
      <c r="CA20" s="42" t="s">
        <v>150</v>
      </c>
      <c r="CB20" s="33">
        <v>59</v>
      </c>
      <c r="CC20" s="33" t="s">
        <v>134</v>
      </c>
      <c r="CD20" s="33" t="s">
        <v>151</v>
      </c>
      <c r="CE20" s="33" t="s">
        <v>105</v>
      </c>
      <c r="CF20" s="33" t="s">
        <v>105</v>
      </c>
      <c r="CG20" s="33"/>
      <c r="CH20" s="33" t="s">
        <v>134</v>
      </c>
      <c r="CI20" s="33" t="s">
        <v>102</v>
      </c>
      <c r="CJ20" s="33" t="s">
        <v>102</v>
      </c>
      <c r="CK20" s="33" t="s">
        <v>136</v>
      </c>
      <c r="CL20" s="67">
        <v>16919</v>
      </c>
      <c r="CM20" s="33" t="s">
        <v>136</v>
      </c>
      <c r="CN20" s="72">
        <v>4925</v>
      </c>
      <c r="CO20" s="72">
        <v>62000</v>
      </c>
      <c r="CP20" s="33"/>
      <c r="CQ20" s="56"/>
      <c r="CR20" s="56"/>
    </row>
    <row r="21" spans="1:96" ht="30.95" customHeight="1" x14ac:dyDescent="0.4">
      <c r="A21" s="54" t="s">
        <v>219</v>
      </c>
      <c r="B21" s="54" t="s">
        <v>307</v>
      </c>
      <c r="C21" s="46" t="s">
        <v>192</v>
      </c>
      <c r="D21" s="37" t="s">
        <v>193</v>
      </c>
      <c r="E21" s="33" t="s">
        <v>88</v>
      </c>
      <c r="F21" s="33" t="s">
        <v>119</v>
      </c>
      <c r="G21" s="33" t="s">
        <v>90</v>
      </c>
      <c r="H21" s="33" t="s">
        <v>120</v>
      </c>
      <c r="I21" s="33"/>
      <c r="J21" s="33" t="s">
        <v>92</v>
      </c>
      <c r="K21" s="38">
        <v>45331</v>
      </c>
      <c r="L21" s="38">
        <v>46843</v>
      </c>
      <c r="M21" s="39">
        <v>31905500</v>
      </c>
      <c r="N21" s="67" t="s">
        <v>180</v>
      </c>
      <c r="O21" s="68">
        <f>1.1*19620000</f>
        <v>21582000</v>
      </c>
      <c r="P21" s="68">
        <f>1.1*9385000</f>
        <v>10323500</v>
      </c>
      <c r="Q21" s="44">
        <v>20</v>
      </c>
      <c r="R21" s="130">
        <v>156</v>
      </c>
      <c r="S21" s="43">
        <v>2</v>
      </c>
      <c r="T21" s="69" t="s">
        <v>94</v>
      </c>
      <c r="U21" s="44">
        <v>56.06</v>
      </c>
      <c r="V21" s="44">
        <v>40.97</v>
      </c>
      <c r="W21" s="44">
        <v>2.97</v>
      </c>
      <c r="X21" s="45">
        <v>7100</v>
      </c>
      <c r="Y21" s="44">
        <v>44.36</v>
      </c>
      <c r="Z21" s="44">
        <v>48.47</v>
      </c>
      <c r="AA21" s="44">
        <v>7.17</v>
      </c>
      <c r="AB21" s="45">
        <v>10100</v>
      </c>
      <c r="AC21" s="44">
        <v>36.17</v>
      </c>
      <c r="AD21" s="44">
        <v>53.72</v>
      </c>
      <c r="AE21" s="44">
        <v>10.11</v>
      </c>
      <c r="AF21" s="45">
        <v>12200</v>
      </c>
      <c r="AG21" s="13" t="s">
        <v>142</v>
      </c>
      <c r="AH21" s="13" t="s">
        <v>142</v>
      </c>
      <c r="AI21" s="13" t="s">
        <v>142</v>
      </c>
      <c r="AJ21" s="13" t="s">
        <v>142</v>
      </c>
      <c r="AK21" s="13" t="s">
        <v>142</v>
      </c>
      <c r="AL21" s="13" t="s">
        <v>142</v>
      </c>
      <c r="AM21" s="12" t="s">
        <v>165</v>
      </c>
      <c r="AN21" s="12" t="s">
        <v>165</v>
      </c>
      <c r="AO21" s="33" t="s">
        <v>123</v>
      </c>
      <c r="AP21" s="33" t="s">
        <v>96</v>
      </c>
      <c r="AQ21" s="44" t="s">
        <v>155</v>
      </c>
      <c r="AR21" s="46">
        <v>0.01</v>
      </c>
      <c r="AS21" s="46">
        <v>20</v>
      </c>
      <c r="AT21" s="46">
        <v>50</v>
      </c>
      <c r="AU21" s="46">
        <v>20</v>
      </c>
      <c r="AV21" s="46">
        <v>0.05</v>
      </c>
      <c r="AW21" s="46">
        <v>30</v>
      </c>
      <c r="AX21" s="16"/>
      <c r="AY21" s="44" t="s">
        <v>167</v>
      </c>
      <c r="AZ21" s="70" t="s">
        <v>194</v>
      </c>
      <c r="BA21" s="44" t="s">
        <v>195</v>
      </c>
      <c r="BB21" s="44" t="s">
        <v>181</v>
      </c>
      <c r="BC21" s="42" t="s">
        <v>129</v>
      </c>
      <c r="BD21" s="33" t="s">
        <v>130</v>
      </c>
      <c r="BE21" s="33" t="s">
        <v>99</v>
      </c>
      <c r="BF21" s="33"/>
      <c r="BG21" s="33"/>
      <c r="BH21" s="33" t="s">
        <v>131</v>
      </c>
      <c r="BI21" s="33" t="s">
        <v>158</v>
      </c>
      <c r="BJ21" s="33"/>
      <c r="BK21" s="33" t="s">
        <v>100</v>
      </c>
      <c r="BL21" s="33"/>
      <c r="BM21" s="33"/>
      <c r="BN21" s="33"/>
      <c r="BO21" s="33"/>
      <c r="BP21" s="33"/>
      <c r="BQ21" s="33" t="s">
        <v>103</v>
      </c>
      <c r="BR21" s="33"/>
      <c r="BS21" s="33"/>
      <c r="BT21" s="11"/>
      <c r="BU21" s="33" t="s">
        <v>133</v>
      </c>
      <c r="BV21" s="67">
        <v>3520</v>
      </c>
      <c r="BW21" s="47">
        <v>24.2</v>
      </c>
      <c r="BX21" s="49">
        <v>2880</v>
      </c>
      <c r="BY21" s="47">
        <v>34</v>
      </c>
      <c r="BZ21" s="33" t="s">
        <v>133</v>
      </c>
      <c r="CA21" s="42" t="s">
        <v>150</v>
      </c>
      <c r="CB21" s="33">
        <v>59</v>
      </c>
      <c r="CC21" s="33" t="s">
        <v>134</v>
      </c>
      <c r="CD21" s="33" t="s">
        <v>196</v>
      </c>
      <c r="CE21" s="33" t="s">
        <v>197</v>
      </c>
      <c r="CF21" s="33" t="s">
        <v>105</v>
      </c>
      <c r="CG21" s="33"/>
      <c r="CH21" s="33" t="s">
        <v>134</v>
      </c>
      <c r="CI21" s="33" t="s">
        <v>102</v>
      </c>
      <c r="CJ21" s="33" t="s">
        <v>102</v>
      </c>
      <c r="CK21" s="33" t="s">
        <v>136</v>
      </c>
      <c r="CL21" s="67">
        <v>9844</v>
      </c>
      <c r="CM21" s="33" t="s">
        <v>136</v>
      </c>
      <c r="CN21" s="33" t="s">
        <v>198</v>
      </c>
      <c r="CO21" s="72">
        <v>24000</v>
      </c>
      <c r="CP21" s="33"/>
      <c r="CQ21" s="56"/>
      <c r="CR21" s="56"/>
    </row>
    <row r="22" spans="1:96" ht="30.95" customHeight="1" x14ac:dyDescent="0.4">
      <c r="A22" s="54" t="s">
        <v>219</v>
      </c>
      <c r="B22" s="54" t="s">
        <v>199</v>
      </c>
      <c r="C22" s="46" t="s">
        <v>200</v>
      </c>
      <c r="D22" s="37" t="s">
        <v>201</v>
      </c>
      <c r="E22" s="33" t="s">
        <v>88</v>
      </c>
      <c r="F22" s="33" t="s">
        <v>119</v>
      </c>
      <c r="G22" s="33" t="s">
        <v>90</v>
      </c>
      <c r="H22" s="33" t="s">
        <v>120</v>
      </c>
      <c r="I22" s="33"/>
      <c r="J22" s="33" t="s">
        <v>121</v>
      </c>
      <c r="K22" s="38">
        <v>45349</v>
      </c>
      <c r="L22" s="38">
        <v>46934</v>
      </c>
      <c r="M22" s="39">
        <v>37046900</v>
      </c>
      <c r="N22" s="67" t="s">
        <v>93</v>
      </c>
      <c r="O22" s="40" t="s">
        <v>142</v>
      </c>
      <c r="P22" s="40" t="s">
        <v>142</v>
      </c>
      <c r="Q22" s="44">
        <f>19+9/12</f>
        <v>19.75</v>
      </c>
      <c r="R22" s="130">
        <v>156</v>
      </c>
      <c r="S22" s="43">
        <v>2</v>
      </c>
      <c r="T22" s="69" t="s">
        <v>94</v>
      </c>
      <c r="U22" s="44">
        <v>55.8</v>
      </c>
      <c r="V22" s="44">
        <v>39.1</v>
      </c>
      <c r="W22" s="44">
        <v>5.0999999999999996</v>
      </c>
      <c r="X22" s="45">
        <v>5900</v>
      </c>
      <c r="Y22" s="44">
        <v>45.5</v>
      </c>
      <c r="Z22" s="44">
        <v>48.6</v>
      </c>
      <c r="AA22" s="44">
        <v>5.9</v>
      </c>
      <c r="AB22" s="45">
        <v>8600</v>
      </c>
      <c r="AC22" s="44">
        <v>35.299999999999997</v>
      </c>
      <c r="AD22" s="44">
        <v>58</v>
      </c>
      <c r="AE22" s="44">
        <v>6.7</v>
      </c>
      <c r="AF22" s="45">
        <v>11300</v>
      </c>
      <c r="AG22" s="13" t="s">
        <v>142</v>
      </c>
      <c r="AH22" s="13" t="s">
        <v>142</v>
      </c>
      <c r="AI22" s="13" t="s">
        <v>142</v>
      </c>
      <c r="AJ22" s="13" t="s">
        <v>142</v>
      </c>
      <c r="AK22" s="13" t="s">
        <v>142</v>
      </c>
      <c r="AL22" s="13" t="s">
        <v>142</v>
      </c>
      <c r="AM22" s="12" t="s">
        <v>165</v>
      </c>
      <c r="AN22" s="12" t="s">
        <v>165</v>
      </c>
      <c r="AO22" s="33" t="s">
        <v>123</v>
      </c>
      <c r="AP22" s="33" t="s">
        <v>96</v>
      </c>
      <c r="AQ22" s="44" t="s">
        <v>155</v>
      </c>
      <c r="AR22" s="46">
        <v>0.01</v>
      </c>
      <c r="AS22" s="46">
        <v>50</v>
      </c>
      <c r="AT22" s="46">
        <v>100</v>
      </c>
      <c r="AU22" s="46">
        <v>40</v>
      </c>
      <c r="AV22" s="46">
        <v>0.05</v>
      </c>
      <c r="AW22" s="46">
        <v>30</v>
      </c>
      <c r="AX22" s="41"/>
      <c r="AY22" s="44" t="s">
        <v>126</v>
      </c>
      <c r="AZ22" s="70" t="s">
        <v>202</v>
      </c>
      <c r="BA22" s="44" t="s">
        <v>203</v>
      </c>
      <c r="BB22" s="44" t="s">
        <v>181</v>
      </c>
      <c r="BC22" s="42" t="s">
        <v>129</v>
      </c>
      <c r="BD22" s="33" t="s">
        <v>130</v>
      </c>
      <c r="BE22" s="33" t="s">
        <v>99</v>
      </c>
      <c r="BF22" s="33"/>
      <c r="BG22" s="33"/>
      <c r="BH22" s="33" t="s">
        <v>131</v>
      </c>
      <c r="BI22" s="33"/>
      <c r="BJ22" s="33"/>
      <c r="BK22" s="33" t="s">
        <v>204</v>
      </c>
      <c r="BL22" s="33"/>
      <c r="BM22" s="33"/>
      <c r="BN22" s="33"/>
      <c r="BO22" s="33"/>
      <c r="BP22" s="33"/>
      <c r="BQ22" s="33"/>
      <c r="BR22" s="33"/>
      <c r="BS22" s="33"/>
      <c r="BT22" s="11"/>
      <c r="BU22" s="33" t="s">
        <v>133</v>
      </c>
      <c r="BV22" s="67">
        <v>3820</v>
      </c>
      <c r="BW22" s="47">
        <v>24.5</v>
      </c>
      <c r="BX22" s="48">
        <v>0</v>
      </c>
      <c r="BY22" s="47">
        <v>24.5</v>
      </c>
      <c r="BZ22" s="33" t="s">
        <v>133</v>
      </c>
      <c r="CA22" s="42" t="s">
        <v>150</v>
      </c>
      <c r="CB22" s="33">
        <v>59</v>
      </c>
      <c r="CC22" s="33" t="s">
        <v>102</v>
      </c>
      <c r="CD22" s="33"/>
      <c r="CE22" s="33" t="s">
        <v>104</v>
      </c>
      <c r="CF22" s="33" t="s">
        <v>104</v>
      </c>
      <c r="CG22" s="33"/>
      <c r="CH22" s="33" t="s">
        <v>102</v>
      </c>
      <c r="CI22" s="33" t="s">
        <v>102</v>
      </c>
      <c r="CJ22" s="33" t="s">
        <v>102</v>
      </c>
      <c r="CK22" s="33" t="s">
        <v>136</v>
      </c>
      <c r="CL22" s="67">
        <v>11471</v>
      </c>
      <c r="CM22" s="33" t="s">
        <v>136</v>
      </c>
      <c r="CN22" s="33" t="s">
        <v>198</v>
      </c>
      <c r="CO22" s="72">
        <v>30951</v>
      </c>
      <c r="CP22" s="33"/>
      <c r="CQ22" s="56"/>
      <c r="CR22" s="56"/>
    </row>
    <row r="23" spans="1:96" ht="36.6" customHeight="1" x14ac:dyDescent="0.4">
      <c r="A23" s="54" t="s">
        <v>219</v>
      </c>
      <c r="B23" s="55" t="s">
        <v>205</v>
      </c>
      <c r="C23" s="1" t="s">
        <v>206</v>
      </c>
      <c r="D23" s="4" t="s">
        <v>207</v>
      </c>
      <c r="E23" s="5" t="s">
        <v>88</v>
      </c>
      <c r="F23" s="5" t="s">
        <v>89</v>
      </c>
      <c r="G23" s="5" t="s">
        <v>90</v>
      </c>
      <c r="H23" s="5" t="s">
        <v>120</v>
      </c>
      <c r="I23" s="5" t="s">
        <v>142</v>
      </c>
      <c r="J23" s="5" t="s">
        <v>92</v>
      </c>
      <c r="K23" s="8">
        <v>45100</v>
      </c>
      <c r="L23" s="8">
        <v>46387</v>
      </c>
      <c r="M23" s="9">
        <v>18865000</v>
      </c>
      <c r="N23" s="21" t="s">
        <v>93</v>
      </c>
      <c r="O23" s="2"/>
      <c r="P23" s="50"/>
      <c r="Q23" s="13">
        <v>9</v>
      </c>
      <c r="R23" s="128">
        <v>300</v>
      </c>
      <c r="S23" s="116" t="s">
        <v>283</v>
      </c>
      <c r="T23" s="22" t="s">
        <v>94</v>
      </c>
      <c r="U23" s="13">
        <v>65.599999999999994</v>
      </c>
      <c r="V23" s="13">
        <v>30.2</v>
      </c>
      <c r="W23" s="13">
        <v>4.2</v>
      </c>
      <c r="X23" s="14">
        <v>5020</v>
      </c>
      <c r="Y23" s="13">
        <v>50.9</v>
      </c>
      <c r="Z23" s="13">
        <v>42.5</v>
      </c>
      <c r="AA23" s="13">
        <v>6.6</v>
      </c>
      <c r="AB23" s="14">
        <v>8370</v>
      </c>
      <c r="AC23" s="13">
        <v>33.9</v>
      </c>
      <c r="AD23" s="13">
        <v>54.5</v>
      </c>
      <c r="AE23" s="13">
        <v>11.6</v>
      </c>
      <c r="AF23" s="14">
        <v>13000</v>
      </c>
      <c r="AG23" s="13" t="s">
        <v>142</v>
      </c>
      <c r="AH23" s="13" t="s">
        <v>142</v>
      </c>
      <c r="AI23" s="13" t="s">
        <v>142</v>
      </c>
      <c r="AJ23" s="13" t="s">
        <v>142</v>
      </c>
      <c r="AK23" s="13" t="s">
        <v>142</v>
      </c>
      <c r="AL23" s="13" t="s">
        <v>142</v>
      </c>
      <c r="AM23" s="13" t="s">
        <v>142</v>
      </c>
      <c r="AN23" s="13" t="s">
        <v>142</v>
      </c>
      <c r="AO23" s="5" t="s">
        <v>123</v>
      </c>
      <c r="AP23" s="5" t="s">
        <v>96</v>
      </c>
      <c r="AQ23" s="13" t="s">
        <v>124</v>
      </c>
      <c r="AR23" s="1">
        <v>0.01</v>
      </c>
      <c r="AS23" s="1">
        <v>20</v>
      </c>
      <c r="AT23" s="1">
        <v>70</v>
      </c>
      <c r="AU23" s="1">
        <v>20</v>
      </c>
      <c r="AV23" s="1">
        <v>0.5</v>
      </c>
      <c r="AW23" s="1">
        <v>50</v>
      </c>
      <c r="AX23" s="2"/>
      <c r="AY23" s="71" t="s">
        <v>306</v>
      </c>
      <c r="AZ23" s="71" t="s">
        <v>280</v>
      </c>
      <c r="BA23" s="13" t="s">
        <v>208</v>
      </c>
      <c r="BB23" s="13" t="s">
        <v>209</v>
      </c>
      <c r="BC23" s="6" t="s">
        <v>129</v>
      </c>
      <c r="BD23" s="5" t="s">
        <v>98</v>
      </c>
      <c r="BE23" s="5" t="s">
        <v>99</v>
      </c>
      <c r="BF23" s="5"/>
      <c r="BG23" s="5"/>
      <c r="BH23" s="5" t="s">
        <v>158</v>
      </c>
      <c r="BI23" s="5" t="s">
        <v>146</v>
      </c>
      <c r="BJ23" s="5"/>
      <c r="BK23" s="24"/>
      <c r="BL23" s="24"/>
      <c r="BM23" s="24"/>
      <c r="BN23" s="5" t="s">
        <v>148</v>
      </c>
      <c r="BO23" s="5" t="s">
        <v>147</v>
      </c>
      <c r="BP23" s="5" t="s">
        <v>101</v>
      </c>
      <c r="BQ23" s="5" t="s">
        <v>132</v>
      </c>
      <c r="BR23" s="5"/>
      <c r="BS23" s="5"/>
      <c r="BT23" s="10"/>
      <c r="BU23" s="5" t="s">
        <v>133</v>
      </c>
      <c r="BV23" s="21">
        <v>2080</v>
      </c>
      <c r="BW23" s="3" t="s">
        <v>210</v>
      </c>
      <c r="BX23" s="3" t="s">
        <v>210</v>
      </c>
      <c r="BY23" s="3" t="s">
        <v>210</v>
      </c>
      <c r="BZ23" s="5" t="s">
        <v>133</v>
      </c>
      <c r="CA23" s="6" t="s">
        <v>150</v>
      </c>
      <c r="CB23" s="5">
        <v>80</v>
      </c>
      <c r="CC23" s="5" t="s">
        <v>134</v>
      </c>
      <c r="CD23" s="5" t="s">
        <v>196</v>
      </c>
      <c r="CE23" s="5" t="s">
        <v>105</v>
      </c>
      <c r="CF23" s="5" t="s">
        <v>105</v>
      </c>
      <c r="CG23" s="5"/>
      <c r="CH23" s="5" t="s">
        <v>102</v>
      </c>
      <c r="CI23" s="5" t="s">
        <v>102</v>
      </c>
      <c r="CJ23" s="5" t="s">
        <v>102</v>
      </c>
      <c r="CK23" s="5" t="s">
        <v>136</v>
      </c>
      <c r="CL23" s="21">
        <v>15003</v>
      </c>
      <c r="CM23" s="5"/>
      <c r="CN23" s="3" t="s">
        <v>210</v>
      </c>
      <c r="CO23" s="73">
        <v>38340</v>
      </c>
      <c r="CP23" s="5"/>
      <c r="CQ23" s="53"/>
      <c r="CR23" s="53"/>
    </row>
    <row r="24" spans="1:96" ht="30.95" customHeight="1" x14ac:dyDescent="0.4">
      <c r="A24" s="54" t="s">
        <v>219</v>
      </c>
      <c r="B24" s="54" t="s">
        <v>211</v>
      </c>
      <c r="C24" s="46" t="s">
        <v>212</v>
      </c>
      <c r="D24" s="37" t="s">
        <v>213</v>
      </c>
      <c r="E24" s="33" t="s">
        <v>88</v>
      </c>
      <c r="F24" s="33" t="s">
        <v>89</v>
      </c>
      <c r="G24" s="33" t="s">
        <v>214</v>
      </c>
      <c r="H24" s="33" t="s">
        <v>91</v>
      </c>
      <c r="I24" s="33" t="s">
        <v>142</v>
      </c>
      <c r="J24" s="33" t="s">
        <v>92</v>
      </c>
      <c r="K24" s="38">
        <v>45104</v>
      </c>
      <c r="L24" s="38">
        <v>45930</v>
      </c>
      <c r="M24" s="39">
        <f>905000*1.1</f>
        <v>995500.00000000012</v>
      </c>
      <c r="N24" s="67" t="s">
        <v>93</v>
      </c>
      <c r="O24" s="45">
        <f>M24</f>
        <v>995500.00000000012</v>
      </c>
      <c r="P24" s="41" t="s">
        <v>142</v>
      </c>
      <c r="Q24" s="44" t="s">
        <v>142</v>
      </c>
      <c r="R24" s="130">
        <v>90</v>
      </c>
      <c r="S24" s="43">
        <v>2</v>
      </c>
      <c r="T24" s="69" t="s">
        <v>94</v>
      </c>
      <c r="U24" s="44">
        <v>69</v>
      </c>
      <c r="V24" s="44">
        <v>26</v>
      </c>
      <c r="W24" s="44">
        <v>5</v>
      </c>
      <c r="X24" s="45">
        <v>3767</v>
      </c>
      <c r="Y24" s="44">
        <v>59</v>
      </c>
      <c r="Z24" s="44">
        <v>35</v>
      </c>
      <c r="AA24" s="44">
        <v>6</v>
      </c>
      <c r="AB24" s="45">
        <v>6848</v>
      </c>
      <c r="AC24" s="44">
        <v>48</v>
      </c>
      <c r="AD24" s="44">
        <v>44</v>
      </c>
      <c r="AE24" s="44">
        <v>8</v>
      </c>
      <c r="AF24" s="45">
        <v>9209</v>
      </c>
      <c r="AG24" s="44" t="s">
        <v>142</v>
      </c>
      <c r="AH24" s="44" t="s">
        <v>142</v>
      </c>
      <c r="AI24" s="44" t="s">
        <v>142</v>
      </c>
      <c r="AJ24" s="44" t="s">
        <v>142</v>
      </c>
      <c r="AK24" s="44" t="s">
        <v>142</v>
      </c>
      <c r="AL24" s="44" t="s">
        <v>142</v>
      </c>
      <c r="AM24" s="44" t="s">
        <v>142</v>
      </c>
      <c r="AN24" s="44" t="s">
        <v>142</v>
      </c>
      <c r="AO24" s="33" t="s">
        <v>123</v>
      </c>
      <c r="AP24" s="33" t="s">
        <v>96</v>
      </c>
      <c r="AQ24" s="46"/>
      <c r="AR24" s="46"/>
      <c r="AS24" s="46"/>
      <c r="AT24" s="46"/>
      <c r="AU24" s="16"/>
      <c r="AV24" s="46"/>
      <c r="AW24" s="46"/>
      <c r="AX24" s="41"/>
      <c r="AY24" s="46"/>
      <c r="AZ24" s="37"/>
      <c r="BA24" s="46"/>
      <c r="BB24" s="44"/>
      <c r="BC24" s="42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11"/>
      <c r="BU24" s="33"/>
      <c r="BV24" s="67"/>
      <c r="BW24" s="33"/>
      <c r="BX24" s="48"/>
      <c r="BY24" s="33"/>
      <c r="BZ24" s="33"/>
      <c r="CA24" s="42"/>
      <c r="CB24" s="33"/>
      <c r="CC24" s="33"/>
      <c r="CD24" s="42"/>
      <c r="CE24" s="33"/>
      <c r="CF24" s="33"/>
      <c r="CG24" s="33"/>
      <c r="CH24" s="33"/>
      <c r="CI24" s="33"/>
      <c r="CJ24" s="33"/>
      <c r="CK24" s="33"/>
      <c r="CL24" s="67"/>
      <c r="CM24" s="33"/>
      <c r="CN24" s="33"/>
      <c r="CO24" s="33"/>
      <c r="CP24" s="33"/>
      <c r="CQ24" s="56"/>
      <c r="CR24" s="56"/>
    </row>
    <row r="25" spans="1:96" ht="30.95" customHeight="1" x14ac:dyDescent="0.4">
      <c r="A25" s="54" t="s">
        <v>219</v>
      </c>
      <c r="B25" s="55" t="s">
        <v>215</v>
      </c>
      <c r="C25" s="1" t="s">
        <v>216</v>
      </c>
      <c r="D25" s="4" t="s">
        <v>217</v>
      </c>
      <c r="E25" s="5" t="s">
        <v>88</v>
      </c>
      <c r="F25" s="5" t="s">
        <v>89</v>
      </c>
      <c r="G25" s="5" t="s">
        <v>90</v>
      </c>
      <c r="H25" s="5" t="s">
        <v>91</v>
      </c>
      <c r="I25" s="5" t="s">
        <v>142</v>
      </c>
      <c r="J25" s="5" t="s">
        <v>92</v>
      </c>
      <c r="K25" s="8">
        <v>45148</v>
      </c>
      <c r="L25" s="8">
        <v>45747</v>
      </c>
      <c r="M25" s="9">
        <f>624000*1.1</f>
        <v>686400</v>
      </c>
      <c r="N25" s="21" t="s">
        <v>93</v>
      </c>
      <c r="O25" s="14">
        <f>M25</f>
        <v>686400</v>
      </c>
      <c r="P25" s="2" t="s">
        <v>142</v>
      </c>
      <c r="Q25" s="13" t="s">
        <v>142</v>
      </c>
      <c r="R25" s="128">
        <v>450</v>
      </c>
      <c r="S25" s="7">
        <v>3</v>
      </c>
      <c r="T25" s="22" t="s">
        <v>94</v>
      </c>
      <c r="U25" s="13">
        <v>58</v>
      </c>
      <c r="V25" s="13">
        <v>36</v>
      </c>
      <c r="W25" s="13">
        <v>6</v>
      </c>
      <c r="X25" s="14">
        <v>5854</v>
      </c>
      <c r="Y25" s="13">
        <v>46</v>
      </c>
      <c r="Z25" s="13">
        <v>46</v>
      </c>
      <c r="AA25" s="13">
        <v>8</v>
      </c>
      <c r="AB25" s="14">
        <v>10047</v>
      </c>
      <c r="AC25" s="13">
        <v>32</v>
      </c>
      <c r="AD25" s="13">
        <v>58</v>
      </c>
      <c r="AE25" s="13">
        <v>10</v>
      </c>
      <c r="AF25" s="14">
        <v>12978</v>
      </c>
      <c r="AG25" s="13" t="s">
        <v>142</v>
      </c>
      <c r="AH25" s="13" t="s">
        <v>142</v>
      </c>
      <c r="AI25" s="13" t="s">
        <v>142</v>
      </c>
      <c r="AJ25" s="13" t="s">
        <v>142</v>
      </c>
      <c r="AK25" s="13" t="s">
        <v>142</v>
      </c>
      <c r="AL25" s="13" t="s">
        <v>142</v>
      </c>
      <c r="AM25" s="13" t="s">
        <v>142</v>
      </c>
      <c r="AN25" s="13" t="s">
        <v>142</v>
      </c>
      <c r="AO25" s="5" t="s">
        <v>123</v>
      </c>
      <c r="AP25" s="5" t="s">
        <v>96</v>
      </c>
      <c r="AQ25" s="1"/>
      <c r="AR25" s="1"/>
      <c r="AS25" s="1"/>
      <c r="AT25" s="1"/>
      <c r="AU25" s="1"/>
      <c r="AV25" s="1"/>
      <c r="AW25" s="1"/>
      <c r="AX25" s="2"/>
      <c r="AY25" s="1"/>
      <c r="AZ25" s="4"/>
      <c r="BA25" s="1"/>
      <c r="BB25" s="13"/>
      <c r="BC25" s="6"/>
      <c r="BD25" s="5"/>
      <c r="BE25" s="5"/>
      <c r="BF25" s="5"/>
      <c r="BG25" s="5"/>
      <c r="BH25" s="5"/>
      <c r="BI25" s="5"/>
      <c r="BJ25" s="5"/>
      <c r="BK25" s="33"/>
      <c r="BL25" s="24"/>
      <c r="BM25" s="24"/>
      <c r="BN25" s="5"/>
      <c r="BO25" s="5"/>
      <c r="BP25" s="5"/>
      <c r="BQ25" s="5"/>
      <c r="BR25" s="5"/>
      <c r="BS25" s="5"/>
      <c r="BT25" s="10"/>
      <c r="BU25" s="5"/>
      <c r="BV25" s="21"/>
      <c r="BW25" s="5"/>
      <c r="BX25" s="12"/>
      <c r="BY25" s="5"/>
      <c r="BZ25" s="5"/>
      <c r="CA25" s="6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21"/>
      <c r="CM25" s="5"/>
      <c r="CN25" s="5"/>
      <c r="CO25" s="5"/>
      <c r="CP25" s="5"/>
      <c r="CQ25" s="53"/>
      <c r="CR25" s="53"/>
    </row>
    <row r="26" spans="1:96" ht="30.95" customHeight="1" x14ac:dyDescent="0.4">
      <c r="A26" s="27" t="s">
        <v>114</v>
      </c>
      <c r="B26" s="123">
        <v>7</v>
      </c>
      <c r="C26" s="28"/>
      <c r="D26" s="29"/>
      <c r="E26" s="30"/>
      <c r="F26" s="30"/>
      <c r="G26" s="30"/>
      <c r="H26" s="30"/>
      <c r="I26" s="30"/>
      <c r="J26" s="30"/>
      <c r="K26" s="30"/>
      <c r="L26" s="30"/>
      <c r="M26" s="31">
        <f>SUM(M19:M25)</f>
        <v>190657500</v>
      </c>
      <c r="N26" s="31"/>
      <c r="O26" s="28"/>
      <c r="P26" s="28"/>
      <c r="Q26" s="76"/>
      <c r="R26" s="129">
        <f>SUM(R19:R25)</f>
        <v>1647</v>
      </c>
      <c r="S26" s="74"/>
      <c r="T26" s="75"/>
      <c r="U26" s="76"/>
      <c r="V26" s="76"/>
      <c r="W26" s="76"/>
      <c r="X26" s="30"/>
      <c r="Y26" s="76"/>
      <c r="Z26" s="76"/>
      <c r="AA26" s="76"/>
      <c r="AB26" s="30"/>
      <c r="AC26" s="76"/>
      <c r="AD26" s="76"/>
      <c r="AE26" s="76"/>
      <c r="AF26" s="30"/>
      <c r="AG26" s="76"/>
      <c r="AH26" s="76"/>
      <c r="AI26" s="76"/>
      <c r="AJ26" s="76"/>
      <c r="AK26" s="76"/>
      <c r="AL26" s="76"/>
      <c r="AM26" s="76"/>
      <c r="AN26" s="76"/>
      <c r="AO26" s="77"/>
      <c r="AP26" s="77"/>
      <c r="AQ26" s="77"/>
      <c r="AR26" s="77"/>
      <c r="AS26" s="77"/>
      <c r="AT26" s="77"/>
      <c r="AU26" s="77"/>
      <c r="AV26" s="77"/>
      <c r="AW26" s="77"/>
      <c r="AX26" s="28"/>
      <c r="AY26" s="77"/>
      <c r="AZ26" s="29"/>
      <c r="BA26" s="77"/>
      <c r="BB26" s="76"/>
      <c r="BC26" s="29"/>
      <c r="BD26" s="77"/>
      <c r="BE26" s="77"/>
      <c r="BF26" s="77"/>
      <c r="BG26" s="77"/>
      <c r="BH26" s="77"/>
      <c r="BI26" s="77"/>
      <c r="BJ26" s="77"/>
      <c r="BK26" s="78"/>
      <c r="BL26" s="78"/>
      <c r="BM26" s="78"/>
      <c r="BN26" s="77"/>
      <c r="BO26" s="77"/>
      <c r="BP26" s="77"/>
      <c r="BQ26" s="77"/>
      <c r="BR26" s="77"/>
      <c r="BS26" s="77"/>
      <c r="BT26" s="79"/>
      <c r="BU26" s="77"/>
      <c r="BV26" s="31"/>
      <c r="BW26" s="77"/>
      <c r="BX26" s="76"/>
      <c r="BY26" s="77"/>
      <c r="BZ26" s="77"/>
      <c r="CA26" s="29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31"/>
      <c r="CM26" s="77"/>
      <c r="CN26" s="77"/>
      <c r="CO26" s="77"/>
      <c r="CP26" s="77"/>
      <c r="CQ26" s="53"/>
      <c r="CR26" s="53"/>
    </row>
    <row r="27" spans="1:96" s="99" customFormat="1" ht="30.95" customHeight="1" x14ac:dyDescent="0.4">
      <c r="A27" s="113" t="s">
        <v>220</v>
      </c>
      <c r="B27" s="103" t="s">
        <v>221</v>
      </c>
      <c r="C27" s="114" t="s">
        <v>222</v>
      </c>
      <c r="D27" s="81" t="s">
        <v>223</v>
      </c>
      <c r="E27" s="80" t="s">
        <v>88</v>
      </c>
      <c r="F27" s="80" t="s">
        <v>119</v>
      </c>
      <c r="G27" s="80" t="s">
        <v>90</v>
      </c>
      <c r="H27" s="80" t="s">
        <v>120</v>
      </c>
      <c r="I27" s="80"/>
      <c r="J27" s="80" t="s">
        <v>121</v>
      </c>
      <c r="K27" s="91">
        <v>45329</v>
      </c>
      <c r="L27" s="91">
        <v>46843</v>
      </c>
      <c r="M27" s="92">
        <v>38610000</v>
      </c>
      <c r="N27" s="92" t="s">
        <v>93</v>
      </c>
      <c r="O27" s="93"/>
      <c r="P27" s="93"/>
      <c r="Q27" s="95">
        <v>20</v>
      </c>
      <c r="R27" s="131">
        <v>169</v>
      </c>
      <c r="S27" s="82">
        <v>2</v>
      </c>
      <c r="T27" s="94" t="s">
        <v>94</v>
      </c>
      <c r="U27" s="95">
        <v>58</v>
      </c>
      <c r="V27" s="95">
        <v>38.5</v>
      </c>
      <c r="W27" s="95">
        <v>3.5</v>
      </c>
      <c r="X27" s="96">
        <v>5330</v>
      </c>
      <c r="Y27" s="95">
        <v>42.9</v>
      </c>
      <c r="Z27" s="95">
        <v>51.6</v>
      </c>
      <c r="AA27" s="95">
        <v>5.5</v>
      </c>
      <c r="AB27" s="96">
        <v>8610</v>
      </c>
      <c r="AC27" s="95">
        <v>27.8</v>
      </c>
      <c r="AD27" s="95">
        <v>64.7</v>
      </c>
      <c r="AE27" s="95">
        <v>7.5</v>
      </c>
      <c r="AF27" s="96">
        <v>11890</v>
      </c>
      <c r="AG27" s="95"/>
      <c r="AH27" s="95"/>
      <c r="AI27" s="95"/>
      <c r="AJ27" s="95"/>
      <c r="AK27" s="95"/>
      <c r="AL27" s="95"/>
      <c r="AM27" s="95"/>
      <c r="AN27" s="95"/>
      <c r="AO27" s="80" t="s">
        <v>123</v>
      </c>
      <c r="AP27" s="80" t="s">
        <v>96</v>
      </c>
      <c r="AQ27" s="95" t="s">
        <v>155</v>
      </c>
      <c r="AR27" s="80">
        <v>0.01</v>
      </c>
      <c r="AS27" s="80">
        <v>50</v>
      </c>
      <c r="AT27" s="80">
        <v>100</v>
      </c>
      <c r="AU27" s="80">
        <v>50</v>
      </c>
      <c r="AV27" s="80">
        <v>0.05</v>
      </c>
      <c r="AW27" s="80">
        <v>30</v>
      </c>
      <c r="AX27" s="93"/>
      <c r="AY27" s="95" t="s">
        <v>224</v>
      </c>
      <c r="AZ27" s="105" t="s">
        <v>225</v>
      </c>
      <c r="BA27" s="95" t="s">
        <v>226</v>
      </c>
      <c r="BB27" s="95"/>
      <c r="BC27" s="81" t="s">
        <v>129</v>
      </c>
      <c r="BD27" s="80" t="s">
        <v>130</v>
      </c>
      <c r="BE27" s="80" t="s">
        <v>99</v>
      </c>
      <c r="BF27" s="80"/>
      <c r="BG27" s="80"/>
      <c r="BH27" s="80" t="s">
        <v>131</v>
      </c>
      <c r="BI27" s="80"/>
      <c r="BJ27" s="80"/>
      <c r="BK27" s="97" t="s">
        <v>100</v>
      </c>
      <c r="BL27" s="98"/>
      <c r="BM27" s="98"/>
      <c r="BN27" s="80"/>
      <c r="BO27" s="80"/>
      <c r="BP27" s="80"/>
      <c r="BQ27" s="80"/>
      <c r="BR27" s="80"/>
      <c r="BS27" s="80"/>
      <c r="BT27" s="83"/>
      <c r="BU27" s="80" t="s">
        <v>133</v>
      </c>
      <c r="BV27" s="137">
        <v>3540</v>
      </c>
      <c r="BW27" s="138">
        <v>25.3</v>
      </c>
      <c r="BX27" s="137">
        <v>0</v>
      </c>
      <c r="BY27" s="138">
        <v>25.3</v>
      </c>
      <c r="BZ27" s="80" t="s">
        <v>133</v>
      </c>
      <c r="CA27" s="81" t="s">
        <v>103</v>
      </c>
      <c r="CB27" s="80">
        <v>59</v>
      </c>
      <c r="CC27" s="80" t="s">
        <v>102</v>
      </c>
      <c r="CD27" s="80"/>
      <c r="CE27" s="80" t="s">
        <v>104</v>
      </c>
      <c r="CF27" s="80" t="s">
        <v>104</v>
      </c>
      <c r="CG27" s="80"/>
      <c r="CH27" s="80" t="s">
        <v>102</v>
      </c>
      <c r="CI27" s="80" t="s">
        <v>102</v>
      </c>
      <c r="CJ27" s="80" t="s">
        <v>102</v>
      </c>
      <c r="CK27" s="97" t="s">
        <v>136</v>
      </c>
      <c r="CL27" s="92"/>
      <c r="CM27" s="80"/>
      <c r="CN27" s="80"/>
      <c r="CO27" s="92">
        <v>95000</v>
      </c>
      <c r="CP27" s="80"/>
    </row>
    <row r="28" spans="1:96" s="99" customFormat="1" ht="30.95" customHeight="1" x14ac:dyDescent="0.4">
      <c r="A28" s="113" t="s">
        <v>220</v>
      </c>
      <c r="B28" s="104" t="s">
        <v>227</v>
      </c>
      <c r="C28" s="115" t="s">
        <v>228</v>
      </c>
      <c r="D28" s="84" t="s">
        <v>229</v>
      </c>
      <c r="E28" s="65" t="s">
        <v>88</v>
      </c>
      <c r="F28" s="65" t="s">
        <v>89</v>
      </c>
      <c r="G28" s="65" t="s">
        <v>164</v>
      </c>
      <c r="H28" s="65" t="s">
        <v>103</v>
      </c>
      <c r="I28" s="65"/>
      <c r="J28" s="65" t="s">
        <v>92</v>
      </c>
      <c r="K28" s="100">
        <v>45125</v>
      </c>
      <c r="L28" s="100">
        <v>46081</v>
      </c>
      <c r="M28" s="89">
        <v>4719000</v>
      </c>
      <c r="N28" s="89" t="s">
        <v>93</v>
      </c>
      <c r="O28" s="15" t="s">
        <v>230</v>
      </c>
      <c r="P28" s="15"/>
      <c r="Q28" s="86"/>
      <c r="R28" s="132">
        <v>92</v>
      </c>
      <c r="S28" s="85">
        <v>2</v>
      </c>
      <c r="T28" s="101" t="s">
        <v>94</v>
      </c>
      <c r="U28" s="86">
        <v>61.8</v>
      </c>
      <c r="V28" s="86">
        <v>34.1</v>
      </c>
      <c r="W28" s="86">
        <v>4.0999999999999996</v>
      </c>
      <c r="X28" s="87">
        <v>4600</v>
      </c>
      <c r="Y28" s="86">
        <v>47</v>
      </c>
      <c r="Z28" s="86">
        <v>46.9</v>
      </c>
      <c r="AA28" s="86">
        <v>6.1</v>
      </c>
      <c r="AB28" s="87">
        <v>8800</v>
      </c>
      <c r="AC28" s="86">
        <v>31.9</v>
      </c>
      <c r="AD28" s="86">
        <v>57.3</v>
      </c>
      <c r="AE28" s="86">
        <v>10.8</v>
      </c>
      <c r="AF28" s="87">
        <v>11300</v>
      </c>
      <c r="AG28" s="86"/>
      <c r="AH28" s="86"/>
      <c r="AI28" s="86"/>
      <c r="AJ28" s="86"/>
      <c r="AK28" s="86"/>
      <c r="AL28" s="86"/>
      <c r="AM28" s="86"/>
      <c r="AN28" s="86"/>
      <c r="AO28" s="65" t="s">
        <v>123</v>
      </c>
      <c r="AP28" s="65" t="s">
        <v>231</v>
      </c>
      <c r="AQ28" s="86" t="s">
        <v>232</v>
      </c>
      <c r="AR28" s="65">
        <v>0.01</v>
      </c>
      <c r="AS28" s="65">
        <v>50</v>
      </c>
      <c r="AT28" s="65">
        <v>100</v>
      </c>
      <c r="AU28" s="65">
        <v>50</v>
      </c>
      <c r="AV28" s="65">
        <v>0.1</v>
      </c>
      <c r="AW28" s="65">
        <v>50</v>
      </c>
      <c r="AX28" s="15"/>
      <c r="AY28" s="86" t="s">
        <v>226</v>
      </c>
      <c r="AZ28" s="106" t="s">
        <v>233</v>
      </c>
      <c r="BA28" s="86" t="s">
        <v>226</v>
      </c>
      <c r="BB28" s="106" t="s">
        <v>277</v>
      </c>
      <c r="BC28" s="84" t="s">
        <v>234</v>
      </c>
      <c r="BD28" s="65" t="s">
        <v>98</v>
      </c>
      <c r="BE28" s="65" t="s">
        <v>99</v>
      </c>
      <c r="BF28" s="65"/>
      <c r="BG28" s="65"/>
      <c r="BH28" s="65" t="s">
        <v>158</v>
      </c>
      <c r="BI28" s="65"/>
      <c r="BJ28" s="65"/>
      <c r="BK28" s="65" t="s">
        <v>100</v>
      </c>
      <c r="BL28" s="102"/>
      <c r="BM28" s="102"/>
      <c r="BN28" s="65" t="s">
        <v>101</v>
      </c>
      <c r="BO28" s="65" t="s">
        <v>148</v>
      </c>
      <c r="BP28" s="65"/>
      <c r="BQ28" s="65" t="s">
        <v>101</v>
      </c>
      <c r="BR28" s="65"/>
      <c r="BS28" s="65"/>
      <c r="BT28" s="88"/>
      <c r="BU28" s="65" t="s">
        <v>133</v>
      </c>
      <c r="BV28" s="89">
        <v>80</v>
      </c>
      <c r="BW28" s="65">
        <v>1.3</v>
      </c>
      <c r="BX28" s="107">
        <v>3769</v>
      </c>
      <c r="BY28" s="65">
        <v>9.1999999999999993</v>
      </c>
      <c r="BZ28" s="65" t="s">
        <v>102</v>
      </c>
      <c r="CA28" s="84" t="s">
        <v>103</v>
      </c>
      <c r="CB28" s="65">
        <v>59</v>
      </c>
      <c r="CC28" s="65" t="s">
        <v>102</v>
      </c>
      <c r="CD28" s="65"/>
      <c r="CE28" s="65" t="s">
        <v>105</v>
      </c>
      <c r="CF28" s="65" t="s">
        <v>235</v>
      </c>
      <c r="CG28" s="65" t="s">
        <v>236</v>
      </c>
      <c r="CH28" s="65" t="s">
        <v>134</v>
      </c>
      <c r="CI28" s="65" t="s">
        <v>102</v>
      </c>
      <c r="CJ28" s="65"/>
      <c r="CK28" s="65" t="s">
        <v>136</v>
      </c>
      <c r="CL28" s="89">
        <v>11177.93</v>
      </c>
      <c r="CM28" s="65" t="s">
        <v>136</v>
      </c>
      <c r="CN28" s="65"/>
      <c r="CO28" s="90">
        <v>17810.97</v>
      </c>
      <c r="CP28" s="84" t="s">
        <v>237</v>
      </c>
    </row>
    <row r="29" spans="1:96" ht="30.95" customHeight="1" x14ac:dyDescent="0.4">
      <c r="A29" s="27" t="s">
        <v>114</v>
      </c>
      <c r="B29" s="123">
        <v>2</v>
      </c>
      <c r="C29" s="28"/>
      <c r="D29" s="29"/>
      <c r="E29" s="30"/>
      <c r="F29" s="30"/>
      <c r="G29" s="30"/>
      <c r="H29" s="30"/>
      <c r="I29" s="30"/>
      <c r="J29" s="30"/>
      <c r="K29" s="30"/>
      <c r="L29" s="30"/>
      <c r="M29" s="31">
        <f>SUM(M27:M28)</f>
        <v>43329000</v>
      </c>
      <c r="N29" s="31"/>
      <c r="O29" s="28"/>
      <c r="P29" s="28"/>
      <c r="Q29" s="76"/>
      <c r="R29" s="129">
        <f>SUM(R27:R28)</f>
        <v>261</v>
      </c>
      <c r="S29" s="74"/>
      <c r="T29" s="75"/>
      <c r="U29" s="76"/>
      <c r="V29" s="76"/>
      <c r="W29" s="76"/>
      <c r="X29" s="30"/>
      <c r="Y29" s="76"/>
      <c r="Z29" s="76"/>
      <c r="AA29" s="76"/>
      <c r="AB29" s="30"/>
      <c r="AC29" s="76"/>
      <c r="AD29" s="76"/>
      <c r="AE29" s="76"/>
      <c r="AF29" s="30"/>
      <c r="AG29" s="76"/>
      <c r="AH29" s="76"/>
      <c r="AI29" s="76"/>
      <c r="AJ29" s="76"/>
      <c r="AK29" s="76"/>
      <c r="AL29" s="76"/>
      <c r="AM29" s="76"/>
      <c r="AN29" s="76"/>
      <c r="AO29" s="77"/>
      <c r="AP29" s="77"/>
      <c r="AQ29" s="76"/>
      <c r="AR29" s="77"/>
      <c r="AS29" s="77"/>
      <c r="AT29" s="77"/>
      <c r="AU29" s="77"/>
      <c r="AV29" s="77"/>
      <c r="AW29" s="77"/>
      <c r="AX29" s="28"/>
      <c r="AY29" s="77"/>
      <c r="AZ29" s="29"/>
      <c r="BA29" s="77"/>
      <c r="BB29" s="76"/>
      <c r="BC29" s="29"/>
      <c r="BD29" s="77"/>
      <c r="BE29" s="77"/>
      <c r="BF29" s="77"/>
      <c r="BG29" s="77"/>
      <c r="BH29" s="77"/>
      <c r="BI29" s="77"/>
      <c r="BJ29" s="77"/>
      <c r="BK29" s="78"/>
      <c r="BL29" s="78"/>
      <c r="BM29" s="78"/>
      <c r="BN29" s="77"/>
      <c r="BO29" s="77"/>
      <c r="BP29" s="77"/>
      <c r="BQ29" s="77"/>
      <c r="BR29" s="77"/>
      <c r="BS29" s="77"/>
      <c r="BT29" s="79"/>
      <c r="BU29" s="77"/>
      <c r="BV29" s="31"/>
      <c r="BW29" s="77"/>
      <c r="BX29" s="76"/>
      <c r="BY29" s="77"/>
      <c r="BZ29" s="77"/>
      <c r="CA29" s="29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31"/>
      <c r="CM29" s="77"/>
      <c r="CN29" s="77"/>
      <c r="CO29" s="77"/>
      <c r="CP29" s="77"/>
      <c r="CQ29" s="53"/>
      <c r="CR29" s="53"/>
    </row>
    <row r="30" spans="1:96" s="99" customFormat="1" ht="31.5" customHeight="1" x14ac:dyDescent="0.4">
      <c r="A30" s="58" t="s">
        <v>238</v>
      </c>
      <c r="B30" s="26" t="s">
        <v>239</v>
      </c>
      <c r="C30" s="5" t="s">
        <v>240</v>
      </c>
      <c r="D30" s="6" t="s">
        <v>241</v>
      </c>
      <c r="E30" s="5" t="s">
        <v>88</v>
      </c>
      <c r="F30" s="5" t="s">
        <v>119</v>
      </c>
      <c r="G30" s="5" t="s">
        <v>242</v>
      </c>
      <c r="H30" s="5" t="s">
        <v>120</v>
      </c>
      <c r="I30" s="5"/>
      <c r="J30" s="5" t="s">
        <v>121</v>
      </c>
      <c r="K30" s="117">
        <v>45282</v>
      </c>
      <c r="L30" s="117">
        <v>46843</v>
      </c>
      <c r="M30" s="72">
        <v>50294200</v>
      </c>
      <c r="N30" s="67" t="s">
        <v>180</v>
      </c>
      <c r="O30" s="136">
        <v>27764000.000000004</v>
      </c>
      <c r="P30" s="136">
        <v>22530200</v>
      </c>
      <c r="Q30" s="12">
        <v>20</v>
      </c>
      <c r="R30" s="128">
        <v>152</v>
      </c>
      <c r="S30" s="7">
        <v>2</v>
      </c>
      <c r="T30" s="22" t="s">
        <v>94</v>
      </c>
      <c r="U30" s="12">
        <v>61.4</v>
      </c>
      <c r="V30" s="12">
        <v>30.8</v>
      </c>
      <c r="W30" s="12">
        <v>7.8</v>
      </c>
      <c r="X30" s="23">
        <v>5200</v>
      </c>
      <c r="Y30" s="12">
        <v>48.9</v>
      </c>
      <c r="Z30" s="12">
        <v>43.8</v>
      </c>
      <c r="AA30" s="12">
        <v>7.3</v>
      </c>
      <c r="AB30" s="23">
        <v>8900</v>
      </c>
      <c r="AC30" s="12">
        <v>37.299999999999997</v>
      </c>
      <c r="AD30" s="12">
        <v>56</v>
      </c>
      <c r="AE30" s="12">
        <v>6.7</v>
      </c>
      <c r="AF30" s="23">
        <v>12500</v>
      </c>
      <c r="AG30" s="12"/>
      <c r="AH30" s="12"/>
      <c r="AI30" s="12"/>
      <c r="AJ30" s="12"/>
      <c r="AK30" s="12"/>
      <c r="AL30" s="12"/>
      <c r="AM30" s="12"/>
      <c r="AN30" s="12"/>
      <c r="AO30" s="5" t="s">
        <v>123</v>
      </c>
      <c r="AP30" s="5" t="s">
        <v>96</v>
      </c>
      <c r="AQ30" s="12" t="s">
        <v>243</v>
      </c>
      <c r="AR30" s="5">
        <v>0.01</v>
      </c>
      <c r="AS30" s="5">
        <v>50</v>
      </c>
      <c r="AT30" s="5">
        <v>50</v>
      </c>
      <c r="AU30" s="5">
        <v>30</v>
      </c>
      <c r="AV30" s="5">
        <v>0.1</v>
      </c>
      <c r="AW30" s="5">
        <v>30</v>
      </c>
      <c r="AX30" s="3"/>
      <c r="AY30" s="12" t="s">
        <v>182</v>
      </c>
      <c r="AZ30" s="32" t="s">
        <v>244</v>
      </c>
      <c r="BA30" s="12" t="s">
        <v>245</v>
      </c>
      <c r="BB30" s="12" t="s">
        <v>246</v>
      </c>
      <c r="BC30" s="6" t="s">
        <v>129</v>
      </c>
      <c r="BD30" s="5" t="s">
        <v>130</v>
      </c>
      <c r="BE30" s="5" t="s">
        <v>99</v>
      </c>
      <c r="BF30" s="5"/>
      <c r="BG30" s="5"/>
      <c r="BH30" s="5" t="s">
        <v>158</v>
      </c>
      <c r="BI30" s="5"/>
      <c r="BJ30" s="5"/>
      <c r="BK30" s="5" t="s">
        <v>100</v>
      </c>
      <c r="BL30" s="24"/>
      <c r="BM30" s="24"/>
      <c r="BN30" s="5"/>
      <c r="BO30" s="5"/>
      <c r="BP30" s="5"/>
      <c r="BQ30" s="5" t="s">
        <v>132</v>
      </c>
      <c r="BR30" s="5" t="s">
        <v>103</v>
      </c>
      <c r="BS30" s="5" t="s">
        <v>148</v>
      </c>
      <c r="BT30" s="125" t="s">
        <v>247</v>
      </c>
      <c r="BU30" s="5" t="s">
        <v>248</v>
      </c>
      <c r="BV30" s="21">
        <v>3390</v>
      </c>
      <c r="BW30" s="5">
        <v>24.1</v>
      </c>
      <c r="BX30" s="35">
        <v>1640</v>
      </c>
      <c r="BY30" s="5">
        <v>25.5</v>
      </c>
      <c r="BZ30" s="5" t="s">
        <v>133</v>
      </c>
      <c r="CA30" s="6" t="s">
        <v>150</v>
      </c>
      <c r="CB30" s="5">
        <v>59</v>
      </c>
      <c r="CC30" s="5" t="s">
        <v>134</v>
      </c>
      <c r="CD30" s="5" t="s">
        <v>249</v>
      </c>
      <c r="CE30" s="5" t="s">
        <v>105</v>
      </c>
      <c r="CF30" s="5" t="s">
        <v>105</v>
      </c>
      <c r="CG30" s="5"/>
      <c r="CH30" s="5" t="s">
        <v>134</v>
      </c>
      <c r="CI30" s="5" t="s">
        <v>102</v>
      </c>
      <c r="CJ30" s="5" t="s">
        <v>134</v>
      </c>
      <c r="CK30" s="5" t="s">
        <v>136</v>
      </c>
      <c r="CL30" s="35" t="s">
        <v>303</v>
      </c>
      <c r="CM30" s="73" t="s">
        <v>170</v>
      </c>
      <c r="CN30" s="35" t="s">
        <v>304</v>
      </c>
      <c r="CO30" s="35" t="s">
        <v>305</v>
      </c>
      <c r="CP30" s="5"/>
    </row>
    <row r="31" spans="1:96" ht="30.95" customHeight="1" x14ac:dyDescent="0.4">
      <c r="A31" s="27" t="s">
        <v>114</v>
      </c>
      <c r="B31" s="123">
        <v>1</v>
      </c>
      <c r="C31" s="28"/>
      <c r="D31" s="29"/>
      <c r="E31" s="30"/>
      <c r="F31" s="30"/>
      <c r="G31" s="30"/>
      <c r="H31" s="30"/>
      <c r="I31" s="30"/>
      <c r="J31" s="30"/>
      <c r="K31" s="30"/>
      <c r="L31" s="30"/>
      <c r="M31" s="31">
        <f>SUM(M30:M30)</f>
        <v>50294200</v>
      </c>
      <c r="N31" s="31"/>
      <c r="O31" s="28"/>
      <c r="P31" s="28"/>
      <c r="Q31" s="76"/>
      <c r="R31" s="129">
        <f>SUM(R30:R30)</f>
        <v>152</v>
      </c>
      <c r="S31" s="74"/>
      <c r="T31" s="75"/>
      <c r="U31" s="76"/>
      <c r="V31" s="76"/>
      <c r="W31" s="76"/>
      <c r="X31" s="30"/>
      <c r="Y31" s="76"/>
      <c r="Z31" s="76"/>
      <c r="AA31" s="76"/>
      <c r="AB31" s="30"/>
      <c r="AC31" s="76"/>
      <c r="AD31" s="76"/>
      <c r="AE31" s="76"/>
      <c r="AF31" s="30"/>
      <c r="AG31" s="76"/>
      <c r="AH31" s="76"/>
      <c r="AI31" s="76"/>
      <c r="AJ31" s="76"/>
      <c r="AK31" s="76"/>
      <c r="AL31" s="76"/>
      <c r="AM31" s="76"/>
      <c r="AN31" s="76"/>
      <c r="AO31" s="77"/>
      <c r="AP31" s="77"/>
      <c r="AQ31" s="77"/>
      <c r="AR31" s="77"/>
      <c r="AS31" s="77"/>
      <c r="AT31" s="77"/>
      <c r="AU31" s="77"/>
      <c r="AV31" s="77"/>
      <c r="AW31" s="77"/>
      <c r="AX31" s="28"/>
      <c r="AY31" s="77"/>
      <c r="AZ31" s="29"/>
      <c r="BA31" s="77"/>
      <c r="BB31" s="76"/>
      <c r="BC31" s="29"/>
      <c r="BD31" s="77"/>
      <c r="BE31" s="77"/>
      <c r="BF31" s="77"/>
      <c r="BG31" s="77"/>
      <c r="BH31" s="77"/>
      <c r="BI31" s="77"/>
      <c r="BJ31" s="77"/>
      <c r="BK31" s="78"/>
      <c r="BL31" s="78"/>
      <c r="BM31" s="78"/>
      <c r="BN31" s="77"/>
      <c r="BO31" s="77"/>
      <c r="BP31" s="77"/>
      <c r="BQ31" s="77"/>
      <c r="BR31" s="77"/>
      <c r="BS31" s="77"/>
      <c r="BT31" s="126"/>
      <c r="BU31" s="77"/>
      <c r="BV31" s="31"/>
      <c r="BW31" s="77"/>
      <c r="BX31" s="76"/>
      <c r="BY31" s="77"/>
      <c r="BZ31" s="77"/>
      <c r="CA31" s="29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31"/>
      <c r="CM31" s="77"/>
      <c r="CN31" s="77"/>
      <c r="CO31" s="77"/>
      <c r="CP31" s="77"/>
      <c r="CQ31" s="53"/>
      <c r="CR31" s="53"/>
    </row>
    <row r="32" spans="1:96" ht="37.5" customHeight="1" x14ac:dyDescent="0.4">
      <c r="A32" s="58" t="s">
        <v>256</v>
      </c>
      <c r="B32" s="26" t="s">
        <v>257</v>
      </c>
      <c r="C32" s="5" t="s">
        <v>258</v>
      </c>
      <c r="D32" s="6" t="s">
        <v>259</v>
      </c>
      <c r="E32" s="5" t="s">
        <v>88</v>
      </c>
      <c r="F32" s="5" t="s">
        <v>119</v>
      </c>
      <c r="G32" s="5" t="s">
        <v>90</v>
      </c>
      <c r="H32" s="5" t="s">
        <v>260</v>
      </c>
      <c r="I32" s="5"/>
      <c r="J32" s="5" t="s">
        <v>92</v>
      </c>
      <c r="K32" s="20">
        <v>45121</v>
      </c>
      <c r="L32" s="20">
        <v>46660</v>
      </c>
      <c r="M32" s="21">
        <f>89549580.162*1.1</f>
        <v>98504538.178200006</v>
      </c>
      <c r="N32" s="21" t="s">
        <v>180</v>
      </c>
      <c r="O32" s="3" t="s">
        <v>142</v>
      </c>
      <c r="P32" s="3" t="s">
        <v>142</v>
      </c>
      <c r="Q32" s="12">
        <v>20</v>
      </c>
      <c r="R32" s="128">
        <v>690</v>
      </c>
      <c r="S32" s="7">
        <v>3</v>
      </c>
      <c r="T32" s="22" t="s">
        <v>94</v>
      </c>
      <c r="U32" s="12">
        <v>60.8</v>
      </c>
      <c r="V32" s="12">
        <v>31.1</v>
      </c>
      <c r="W32" s="12">
        <v>8.1</v>
      </c>
      <c r="X32" s="23">
        <v>5070</v>
      </c>
      <c r="Y32" s="12">
        <v>46.2</v>
      </c>
      <c r="Z32" s="12">
        <v>45.7</v>
      </c>
      <c r="AA32" s="12">
        <v>8.1</v>
      </c>
      <c r="AB32" s="23">
        <v>8520</v>
      </c>
      <c r="AC32" s="12">
        <v>31.6</v>
      </c>
      <c r="AD32" s="12">
        <v>60.3</v>
      </c>
      <c r="AE32" s="12">
        <v>8.1</v>
      </c>
      <c r="AF32" s="23">
        <v>11970</v>
      </c>
      <c r="AG32" s="12" t="s">
        <v>142</v>
      </c>
      <c r="AH32" s="12" t="s">
        <v>142</v>
      </c>
      <c r="AI32" s="12" t="s">
        <v>142</v>
      </c>
      <c r="AJ32" s="12" t="s">
        <v>142</v>
      </c>
      <c r="AK32" s="12" t="s">
        <v>142</v>
      </c>
      <c r="AL32" s="12" t="s">
        <v>142</v>
      </c>
      <c r="AM32" s="12" t="s">
        <v>142</v>
      </c>
      <c r="AN32" s="12" t="s">
        <v>142</v>
      </c>
      <c r="AO32" s="5" t="s">
        <v>123</v>
      </c>
      <c r="AP32" s="5" t="s">
        <v>96</v>
      </c>
      <c r="AQ32" s="5" t="s">
        <v>142</v>
      </c>
      <c r="AR32" s="5">
        <v>0.01</v>
      </c>
      <c r="AS32" s="5">
        <v>30</v>
      </c>
      <c r="AT32" s="5">
        <v>20</v>
      </c>
      <c r="AU32" s="5">
        <v>50</v>
      </c>
      <c r="AV32" s="5">
        <v>0.05</v>
      </c>
      <c r="AW32" s="5">
        <v>25</v>
      </c>
      <c r="AX32" s="3"/>
      <c r="AY32" s="5"/>
      <c r="AZ32" s="71" t="s">
        <v>282</v>
      </c>
      <c r="BA32" s="13" t="s">
        <v>226</v>
      </c>
      <c r="BB32" s="13" t="s">
        <v>261</v>
      </c>
      <c r="BC32" s="6" t="s">
        <v>129</v>
      </c>
      <c r="BD32" s="5" t="s">
        <v>130</v>
      </c>
      <c r="BE32" s="5" t="s">
        <v>99</v>
      </c>
      <c r="BF32" s="5"/>
      <c r="BG32" s="5"/>
      <c r="BH32" s="5" t="s">
        <v>146</v>
      </c>
      <c r="BI32" s="5"/>
      <c r="BJ32" s="5"/>
      <c r="BK32" s="33" t="s">
        <v>100</v>
      </c>
      <c r="BL32" s="33"/>
      <c r="BM32" s="33"/>
      <c r="BN32" s="5"/>
      <c r="BO32" s="5"/>
      <c r="BP32" s="5"/>
      <c r="BQ32" s="5" t="s">
        <v>132</v>
      </c>
      <c r="BR32" s="5"/>
      <c r="BS32" s="5"/>
      <c r="BT32" s="125" t="s">
        <v>262</v>
      </c>
      <c r="BU32" s="5" t="s">
        <v>133</v>
      </c>
      <c r="BV32" s="21">
        <v>15600</v>
      </c>
      <c r="BW32" s="5">
        <v>26.1</v>
      </c>
      <c r="BX32" s="12"/>
      <c r="BY32" s="5"/>
      <c r="BZ32" s="5" t="s">
        <v>133</v>
      </c>
      <c r="CA32" s="6" t="s">
        <v>150</v>
      </c>
      <c r="CB32" s="5">
        <v>59</v>
      </c>
      <c r="CC32" s="5" t="s">
        <v>102</v>
      </c>
      <c r="CD32" s="5"/>
      <c r="CE32" s="5" t="s">
        <v>104</v>
      </c>
      <c r="CF32" s="5" t="s">
        <v>263</v>
      </c>
      <c r="CG32" s="5"/>
      <c r="CH32" s="5" t="s">
        <v>134</v>
      </c>
      <c r="CI32" s="5" t="s">
        <v>102</v>
      </c>
      <c r="CJ32" s="5" t="s">
        <v>102</v>
      </c>
      <c r="CK32" s="5" t="s">
        <v>136</v>
      </c>
      <c r="CL32" s="21"/>
      <c r="CM32" s="5"/>
      <c r="CN32" s="109"/>
      <c r="CO32" s="110">
        <v>25600</v>
      </c>
      <c r="CP32" s="139" t="s">
        <v>308</v>
      </c>
      <c r="CQ32" s="53"/>
      <c r="CR32" s="53"/>
    </row>
    <row r="33" spans="1:96" ht="30.95" customHeight="1" x14ac:dyDescent="0.4">
      <c r="A33" s="58" t="s">
        <v>256</v>
      </c>
      <c r="B33" s="26" t="s">
        <v>264</v>
      </c>
      <c r="C33" s="5" t="s">
        <v>265</v>
      </c>
      <c r="D33" s="6" t="s">
        <v>266</v>
      </c>
      <c r="E33" s="5" t="s">
        <v>267</v>
      </c>
      <c r="F33" s="5" t="s">
        <v>89</v>
      </c>
      <c r="G33" s="5" t="s">
        <v>90</v>
      </c>
      <c r="H33" s="5" t="s">
        <v>103</v>
      </c>
      <c r="I33" s="5" t="s">
        <v>268</v>
      </c>
      <c r="J33" s="5" t="s">
        <v>92</v>
      </c>
      <c r="K33" s="20">
        <v>45271</v>
      </c>
      <c r="L33" s="20">
        <v>46843</v>
      </c>
      <c r="M33" s="21">
        <v>9363000</v>
      </c>
      <c r="N33" s="21" t="s">
        <v>93</v>
      </c>
      <c r="O33" s="3" t="s">
        <v>142</v>
      </c>
      <c r="P33" s="3" t="s">
        <v>142</v>
      </c>
      <c r="Q33" s="12" t="s">
        <v>142</v>
      </c>
      <c r="R33" s="128">
        <v>720</v>
      </c>
      <c r="S33" s="7">
        <v>3</v>
      </c>
      <c r="T33" s="22" t="s">
        <v>94</v>
      </c>
      <c r="U33" s="12">
        <v>44</v>
      </c>
      <c r="V33" s="12">
        <v>42</v>
      </c>
      <c r="W33" s="12">
        <v>14</v>
      </c>
      <c r="X33" s="23">
        <v>6300</v>
      </c>
      <c r="Y33" s="12">
        <v>39</v>
      </c>
      <c r="Z33" s="12">
        <v>49</v>
      </c>
      <c r="AA33" s="12">
        <v>12</v>
      </c>
      <c r="AB33" s="23">
        <v>10900</v>
      </c>
      <c r="AC33" s="12">
        <v>36</v>
      </c>
      <c r="AD33" s="12">
        <v>54</v>
      </c>
      <c r="AE33" s="12">
        <v>10</v>
      </c>
      <c r="AF33" s="23">
        <v>12600</v>
      </c>
      <c r="AG33" s="12" t="s">
        <v>142</v>
      </c>
      <c r="AH33" s="12" t="s">
        <v>142</v>
      </c>
      <c r="AI33" s="12" t="s">
        <v>142</v>
      </c>
      <c r="AJ33" s="12" t="s">
        <v>142</v>
      </c>
      <c r="AK33" s="12" t="s">
        <v>142</v>
      </c>
      <c r="AL33" s="12" t="s">
        <v>142</v>
      </c>
      <c r="AM33" s="12" t="s">
        <v>142</v>
      </c>
      <c r="AN33" s="12" t="s">
        <v>142</v>
      </c>
      <c r="AO33" s="5" t="s">
        <v>123</v>
      </c>
      <c r="AP33" s="5" t="s">
        <v>269</v>
      </c>
      <c r="AQ33" s="12" t="s">
        <v>270</v>
      </c>
      <c r="AR33" s="5">
        <v>0.01</v>
      </c>
      <c r="AS33" s="5">
        <v>69.5</v>
      </c>
      <c r="AT33" s="5">
        <v>2.96</v>
      </c>
      <c r="AU33" s="5">
        <v>50</v>
      </c>
      <c r="AV33" s="5">
        <v>0.08</v>
      </c>
      <c r="AW33" s="5">
        <v>50</v>
      </c>
      <c r="AX33" s="3"/>
      <c r="AY33" s="5"/>
      <c r="AZ33" s="71" t="s">
        <v>281</v>
      </c>
      <c r="BA33" s="13" t="s">
        <v>271</v>
      </c>
      <c r="BB33" s="13" t="s">
        <v>272</v>
      </c>
      <c r="BC33" s="6" t="s">
        <v>129</v>
      </c>
      <c r="BD33" s="5" t="s">
        <v>130</v>
      </c>
      <c r="BE33" s="5" t="s">
        <v>99</v>
      </c>
      <c r="BF33" s="5"/>
      <c r="BG33" s="5"/>
      <c r="BH33" s="5" t="s">
        <v>146</v>
      </c>
      <c r="BI33" s="5"/>
      <c r="BJ33" s="5"/>
      <c r="BK33" s="33" t="s">
        <v>169</v>
      </c>
      <c r="BL33" s="24"/>
      <c r="BM33" s="24"/>
      <c r="BN33" s="5" t="s">
        <v>273</v>
      </c>
      <c r="BO33" s="5"/>
      <c r="BP33" s="5"/>
      <c r="BQ33" s="5"/>
      <c r="BR33" s="5"/>
      <c r="BS33" s="5"/>
      <c r="BT33" s="10"/>
      <c r="BU33" s="5" t="s">
        <v>248</v>
      </c>
      <c r="BV33" s="21">
        <v>23500</v>
      </c>
      <c r="BW33" s="5">
        <v>23</v>
      </c>
      <c r="BX33" s="12"/>
      <c r="BY33" s="5"/>
      <c r="BZ33" s="5" t="s">
        <v>133</v>
      </c>
      <c r="CA33" s="6"/>
      <c r="CB33" s="5">
        <v>85</v>
      </c>
      <c r="CC33" s="5" t="s">
        <v>134</v>
      </c>
      <c r="CD33" s="5" t="s">
        <v>196</v>
      </c>
      <c r="CE33" s="5"/>
      <c r="CF33" s="5" t="s">
        <v>105</v>
      </c>
      <c r="CG33" s="6" t="s">
        <v>274</v>
      </c>
      <c r="CH33" s="5" t="s">
        <v>102</v>
      </c>
      <c r="CI33" s="5" t="s">
        <v>102</v>
      </c>
      <c r="CJ33" s="5"/>
      <c r="CK33" s="5" t="s">
        <v>136</v>
      </c>
      <c r="CL33" s="21"/>
      <c r="CM33" s="5"/>
      <c r="CN33" s="1"/>
      <c r="CO33" s="110">
        <v>51038</v>
      </c>
      <c r="CP33" s="1"/>
      <c r="CQ33" s="53"/>
      <c r="CR33" s="53"/>
    </row>
    <row r="34" spans="1:96" ht="30.95" customHeight="1" x14ac:dyDescent="0.4">
      <c r="A34" s="27" t="s">
        <v>114</v>
      </c>
      <c r="B34" s="123">
        <v>2</v>
      </c>
      <c r="C34" s="28"/>
      <c r="D34" s="29"/>
      <c r="E34" s="30"/>
      <c r="F34" s="30"/>
      <c r="G34" s="30"/>
      <c r="H34" s="30"/>
      <c r="I34" s="30"/>
      <c r="J34" s="30"/>
      <c r="K34" s="30"/>
      <c r="L34" s="30"/>
      <c r="M34" s="31">
        <f>SUM(M32:M33)</f>
        <v>107867538.17820001</v>
      </c>
      <c r="N34" s="31"/>
      <c r="O34" s="28"/>
      <c r="P34" s="28"/>
      <c r="Q34" s="76"/>
      <c r="R34" s="129">
        <f>SUM(R32:R33)</f>
        <v>1410</v>
      </c>
      <c r="S34" s="74"/>
      <c r="T34" s="75"/>
      <c r="U34" s="76"/>
      <c r="V34" s="76"/>
      <c r="W34" s="76"/>
      <c r="X34" s="30"/>
      <c r="Y34" s="76"/>
      <c r="Z34" s="76"/>
      <c r="AA34" s="76"/>
      <c r="AB34" s="30"/>
      <c r="AC34" s="76"/>
      <c r="AD34" s="76"/>
      <c r="AE34" s="76"/>
      <c r="AF34" s="30"/>
      <c r="AG34" s="76"/>
      <c r="AH34" s="76"/>
      <c r="AI34" s="76"/>
      <c r="AJ34" s="76"/>
      <c r="AK34" s="76"/>
      <c r="AL34" s="76"/>
      <c r="AM34" s="76"/>
      <c r="AN34" s="76"/>
      <c r="AO34" s="77"/>
      <c r="AP34" s="77"/>
      <c r="AQ34" s="76"/>
      <c r="AR34" s="77"/>
      <c r="AS34" s="77"/>
      <c r="AT34" s="77"/>
      <c r="AU34" s="77"/>
      <c r="AV34" s="77"/>
      <c r="AW34" s="77"/>
      <c r="AX34" s="28"/>
      <c r="AY34" s="77"/>
      <c r="AZ34" s="29"/>
      <c r="BA34" s="76"/>
      <c r="BB34" s="76"/>
      <c r="BC34" s="29"/>
      <c r="BD34" s="77"/>
      <c r="BE34" s="77"/>
      <c r="BF34" s="77"/>
      <c r="BG34" s="77"/>
      <c r="BH34" s="77"/>
      <c r="BI34" s="77"/>
      <c r="BJ34" s="77"/>
      <c r="BK34" s="78"/>
      <c r="BL34" s="78"/>
      <c r="BM34" s="78"/>
      <c r="BN34" s="77"/>
      <c r="BO34" s="77"/>
      <c r="BP34" s="77"/>
      <c r="BQ34" s="77"/>
      <c r="BR34" s="77"/>
      <c r="BS34" s="77"/>
      <c r="BT34" s="79"/>
      <c r="BU34" s="77"/>
      <c r="BV34" s="31"/>
      <c r="BW34" s="77"/>
      <c r="BX34" s="76"/>
      <c r="BY34" s="77"/>
      <c r="BZ34" s="77"/>
      <c r="CA34" s="29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31"/>
      <c r="CM34" s="77"/>
      <c r="CN34" s="77"/>
      <c r="CO34" s="77"/>
      <c r="CP34" s="77"/>
      <c r="CQ34" s="53"/>
      <c r="CR34" s="53"/>
    </row>
    <row r="35" spans="1:96" s="99" customFormat="1" ht="35.1" customHeight="1" x14ac:dyDescent="0.4">
      <c r="A35" s="58" t="s">
        <v>250</v>
      </c>
      <c r="B35" s="26" t="s">
        <v>251</v>
      </c>
      <c r="C35" s="5" t="s">
        <v>240</v>
      </c>
      <c r="D35" s="6" t="s">
        <v>252</v>
      </c>
      <c r="E35" s="5" t="s">
        <v>88</v>
      </c>
      <c r="F35" s="5" t="s">
        <v>119</v>
      </c>
      <c r="G35" s="5" t="s">
        <v>90</v>
      </c>
      <c r="H35" s="5" t="s">
        <v>120</v>
      </c>
      <c r="I35" s="5"/>
      <c r="J35" s="5" t="s">
        <v>121</v>
      </c>
      <c r="K35" s="20">
        <v>45364</v>
      </c>
      <c r="L35" s="20">
        <v>46843</v>
      </c>
      <c r="M35" s="21">
        <v>29988200</v>
      </c>
      <c r="N35" s="21" t="s">
        <v>180</v>
      </c>
      <c r="O35" s="34">
        <v>16167800</v>
      </c>
      <c r="P35" s="34">
        <v>13820400</v>
      </c>
      <c r="Q35" s="12">
        <v>20</v>
      </c>
      <c r="R35" s="128">
        <v>70</v>
      </c>
      <c r="S35" s="7">
        <v>2</v>
      </c>
      <c r="T35" s="22" t="s">
        <v>94</v>
      </c>
      <c r="U35" s="12">
        <v>54.9</v>
      </c>
      <c r="V35" s="12">
        <v>38</v>
      </c>
      <c r="W35" s="12">
        <v>7.1</v>
      </c>
      <c r="X35" s="23">
        <v>5280</v>
      </c>
      <c r="Y35" s="12">
        <v>45.8</v>
      </c>
      <c r="Z35" s="12">
        <v>46.3</v>
      </c>
      <c r="AA35" s="12">
        <v>7.9</v>
      </c>
      <c r="AB35" s="23">
        <v>8580</v>
      </c>
      <c r="AC35" s="12">
        <v>36.9</v>
      </c>
      <c r="AD35" s="12">
        <v>54.7</v>
      </c>
      <c r="AE35" s="12">
        <v>8.4</v>
      </c>
      <c r="AF35" s="23">
        <v>11870</v>
      </c>
      <c r="AG35" s="12"/>
      <c r="AH35" s="12"/>
      <c r="AI35" s="12"/>
      <c r="AJ35" s="12"/>
      <c r="AK35" s="12"/>
      <c r="AL35" s="12"/>
      <c r="AM35" s="12"/>
      <c r="AN35" s="12"/>
      <c r="AO35" s="5" t="s">
        <v>123</v>
      </c>
      <c r="AP35" s="5" t="s">
        <v>96</v>
      </c>
      <c r="AQ35" s="12" t="s">
        <v>243</v>
      </c>
      <c r="AR35" s="5">
        <v>0.01</v>
      </c>
      <c r="AS35" s="5">
        <v>50</v>
      </c>
      <c r="AT35" s="5">
        <v>80</v>
      </c>
      <c r="AU35" s="5">
        <v>30</v>
      </c>
      <c r="AV35" s="5">
        <v>0.1</v>
      </c>
      <c r="AW35" s="5">
        <v>30</v>
      </c>
      <c r="AX35" s="12" t="s">
        <v>253</v>
      </c>
      <c r="AY35" s="12" t="s">
        <v>167</v>
      </c>
      <c r="AZ35" s="6" t="s">
        <v>301</v>
      </c>
      <c r="BA35" s="12" t="s">
        <v>254</v>
      </c>
      <c r="BB35" s="12" t="s">
        <v>255</v>
      </c>
      <c r="BC35" s="6" t="s">
        <v>129</v>
      </c>
      <c r="BD35" s="5" t="s">
        <v>98</v>
      </c>
      <c r="BE35" s="5" t="s">
        <v>99</v>
      </c>
      <c r="BF35" s="5"/>
      <c r="BG35" s="5"/>
      <c r="BH35" s="5" t="s">
        <v>131</v>
      </c>
      <c r="BI35" s="5" t="s">
        <v>158</v>
      </c>
      <c r="BJ35" s="5"/>
      <c r="BK35" s="5" t="s">
        <v>100</v>
      </c>
      <c r="BL35" s="24"/>
      <c r="BM35" s="24"/>
      <c r="BN35" s="5" t="s">
        <v>101</v>
      </c>
      <c r="BO35" s="5"/>
      <c r="BP35" s="5"/>
      <c r="BQ35" s="5"/>
      <c r="BR35" s="5"/>
      <c r="BS35" s="5"/>
      <c r="BT35" s="10"/>
      <c r="BU35" s="5" t="s">
        <v>133</v>
      </c>
      <c r="BV35" s="21">
        <v>1080</v>
      </c>
      <c r="BW35" s="5">
        <v>15.54</v>
      </c>
      <c r="BX35" s="12">
        <v>0</v>
      </c>
      <c r="BY35" s="108">
        <v>0.15540000000000001</v>
      </c>
      <c r="BZ35" s="5" t="s">
        <v>133</v>
      </c>
      <c r="CA35" s="6" t="s">
        <v>103</v>
      </c>
      <c r="CB35" s="5">
        <v>59</v>
      </c>
      <c r="CC35" s="5" t="s">
        <v>102</v>
      </c>
      <c r="CD35" s="5"/>
      <c r="CE35" s="5" t="s">
        <v>104</v>
      </c>
      <c r="CF35" s="5" t="s">
        <v>104</v>
      </c>
      <c r="CG35" s="5"/>
      <c r="CH35" s="5" t="s">
        <v>134</v>
      </c>
      <c r="CI35" s="5" t="s">
        <v>102</v>
      </c>
      <c r="CJ35" s="5" t="s">
        <v>102</v>
      </c>
      <c r="CK35" s="5" t="s">
        <v>136</v>
      </c>
      <c r="CL35" s="21">
        <v>4953.8100000000004</v>
      </c>
      <c r="CM35" s="5" t="s">
        <v>106</v>
      </c>
      <c r="CN35" s="5">
        <v>959.77</v>
      </c>
      <c r="CO35" s="73">
        <v>65600</v>
      </c>
      <c r="CP35" s="5"/>
    </row>
    <row r="36" spans="1:96" ht="30.95" customHeight="1" x14ac:dyDescent="0.4">
      <c r="A36" s="27" t="s">
        <v>114</v>
      </c>
      <c r="B36" s="123">
        <v>1</v>
      </c>
      <c r="C36" s="28"/>
      <c r="D36" s="29"/>
      <c r="E36" s="30"/>
      <c r="F36" s="30"/>
      <c r="G36" s="30"/>
      <c r="H36" s="30"/>
      <c r="I36" s="30"/>
      <c r="J36" s="30"/>
      <c r="K36" s="30"/>
      <c r="L36" s="30"/>
      <c r="M36" s="31">
        <f>+M35</f>
        <v>29988200</v>
      </c>
      <c r="N36" s="31"/>
      <c r="O36" s="28"/>
      <c r="P36" s="28"/>
      <c r="Q36" s="76"/>
      <c r="R36" s="129">
        <f>SUM(R35:R35)</f>
        <v>70</v>
      </c>
      <c r="S36" s="74"/>
      <c r="T36" s="75"/>
      <c r="U36" s="76"/>
      <c r="V36" s="76"/>
      <c r="W36" s="76"/>
      <c r="X36" s="30"/>
      <c r="Y36" s="76"/>
      <c r="Z36" s="76"/>
      <c r="AA36" s="76"/>
      <c r="AB36" s="30"/>
      <c r="AC36" s="76"/>
      <c r="AD36" s="76"/>
      <c r="AE36" s="76"/>
      <c r="AF36" s="30"/>
      <c r="AG36" s="76"/>
      <c r="AH36" s="76"/>
      <c r="AI36" s="76"/>
      <c r="AJ36" s="76"/>
      <c r="AK36" s="76"/>
      <c r="AL36" s="76"/>
      <c r="AM36" s="76"/>
      <c r="AN36" s="76"/>
      <c r="AO36" s="77"/>
      <c r="AP36" s="77"/>
      <c r="AQ36" s="77"/>
      <c r="AR36" s="77"/>
      <c r="AS36" s="77"/>
      <c r="AT36" s="77"/>
      <c r="AU36" s="77"/>
      <c r="AV36" s="77"/>
      <c r="AW36" s="77"/>
      <c r="AX36" s="28"/>
      <c r="AY36" s="77"/>
      <c r="AZ36" s="29"/>
      <c r="BA36" s="77"/>
      <c r="BB36" s="76"/>
      <c r="BC36" s="29"/>
      <c r="BD36" s="77"/>
      <c r="BE36" s="77"/>
      <c r="BF36" s="77"/>
      <c r="BG36" s="77"/>
      <c r="BH36" s="77"/>
      <c r="BI36" s="77"/>
      <c r="BJ36" s="77"/>
      <c r="BK36" s="78"/>
      <c r="BL36" s="78"/>
      <c r="BM36" s="78"/>
      <c r="BN36" s="77"/>
      <c r="BO36" s="77"/>
      <c r="BP36" s="77"/>
      <c r="BQ36" s="77"/>
      <c r="BR36" s="77"/>
      <c r="BS36" s="77"/>
      <c r="BT36" s="79"/>
      <c r="BU36" s="77"/>
      <c r="BV36" s="31"/>
      <c r="BW36" s="77"/>
      <c r="BX36" s="76"/>
      <c r="BY36" s="77"/>
      <c r="BZ36" s="77"/>
      <c r="CA36" s="29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31"/>
      <c r="CM36" s="77"/>
      <c r="CN36" s="77"/>
      <c r="CO36" s="77"/>
      <c r="CP36" s="77"/>
      <c r="CQ36" s="53"/>
      <c r="CR36" s="53"/>
    </row>
    <row r="37" spans="1:96" s="99" customFormat="1" ht="30.95" customHeight="1" x14ac:dyDescent="0.4">
      <c r="A37" s="118" t="s">
        <v>284</v>
      </c>
      <c r="B37" s="124">
        <f>+B10+B16+B18+B26+B29+B31+B34+B36+B8</f>
        <v>22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41">
        <f>+M10+M16+M18+M26+M29+M31+M34+M36+M8</f>
        <v>525840258.17820001</v>
      </c>
      <c r="N37" s="119"/>
      <c r="O37" s="119"/>
      <c r="P37" s="119"/>
      <c r="Q37" s="119"/>
      <c r="R37" s="140">
        <f>+R10+R16+R18+R26+R29+R31+R34+R36+R8</f>
        <v>5411.2000000000007</v>
      </c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</row>
    <row r="38" spans="1:96" x14ac:dyDescent="0.4">
      <c r="A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</row>
    <row r="39" spans="1:96" x14ac:dyDescent="0.4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</row>
    <row r="40" spans="1:96" x14ac:dyDescent="0.4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</row>
    <row r="41" spans="1:96" x14ac:dyDescent="0.4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</row>
    <row r="42" spans="1:96" x14ac:dyDescent="0.4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</row>
    <row r="43" spans="1:96" x14ac:dyDescent="0.4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</row>
    <row r="44" spans="1:96" x14ac:dyDescent="0.4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</row>
    <row r="45" spans="1:96" x14ac:dyDescent="0.4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</row>
  </sheetData>
  <mergeCells count="45">
    <mergeCell ref="K3:K5"/>
    <mergeCell ref="F3:F5"/>
    <mergeCell ref="G3:G5"/>
    <mergeCell ref="H3:H5"/>
    <mergeCell ref="I3:I5"/>
    <mergeCell ref="J3:J5"/>
    <mergeCell ref="L3:L5"/>
    <mergeCell ref="M3:M5"/>
    <mergeCell ref="O3:Q4"/>
    <mergeCell ref="R3:S4"/>
    <mergeCell ref="T3:T5"/>
    <mergeCell ref="N3:N5"/>
    <mergeCell ref="U3:AN3"/>
    <mergeCell ref="BH5:BJ5"/>
    <mergeCell ref="BK5:BM5"/>
    <mergeCell ref="BN5:BP5"/>
    <mergeCell ref="BQ5:BS5"/>
    <mergeCell ref="CH3:CJ4"/>
    <mergeCell ref="AO3:AO5"/>
    <mergeCell ref="AP3:AP5"/>
    <mergeCell ref="AQ3:AQ5"/>
    <mergeCell ref="AR3:AX4"/>
    <mergeCell ref="AY3:BB4"/>
    <mergeCell ref="CG3:CG5"/>
    <mergeCell ref="E3:E5"/>
    <mergeCell ref="CK3:CL4"/>
    <mergeCell ref="CM3:CN4"/>
    <mergeCell ref="CO3:CO5"/>
    <mergeCell ref="CP3:CP5"/>
    <mergeCell ref="U4:X4"/>
    <mergeCell ref="Y4:AB4"/>
    <mergeCell ref="AC4:AF4"/>
    <mergeCell ref="AG4:AJ4"/>
    <mergeCell ref="AK4:AN4"/>
    <mergeCell ref="BE5:BG5"/>
    <mergeCell ref="BC3:BC4"/>
    <mergeCell ref="BD3:BM4"/>
    <mergeCell ref="BN3:BZ4"/>
    <mergeCell ref="CA3:CB4"/>
    <mergeCell ref="CC3:CF4"/>
    <mergeCell ref="A1:C1"/>
    <mergeCell ref="A3:A5"/>
    <mergeCell ref="B3:B5"/>
    <mergeCell ref="C3:C5"/>
    <mergeCell ref="D3:D5"/>
  </mergeCells>
  <phoneticPr fontId="1"/>
  <dataValidations xWindow="1263" yWindow="617" count="24">
    <dataValidation type="list" allowBlank="1" showInputMessage="1" showErrorMessage="1" sqref="F9 F17 F19:F25 F30 F11:F15 F35 F32:F33 F27:F28 F6:F7" xr:uid="{5722C5E9-E297-4095-9F8E-CCB935D781CE}">
      <formula1>"新設,基幹改良"</formula1>
    </dataValidation>
    <dataValidation type="list" allowBlank="1" showInputMessage="1" showErrorMessage="1" sqref="J9 J17 J19:J25 J30 J11:J15 J35 J32:J33 J27:J28 J6:J7" xr:uid="{3EF061DF-E0F5-4F17-B11A-404C85B6E791}">
      <formula1>"一括,土建分離,機械・土建JV,他JV"</formula1>
    </dataValidation>
    <dataValidation allowBlank="1" showInputMessage="1" showErrorMessage="1" prompt="〇％以下_x000a_" sqref="AQ3" xr:uid="{95A83174-B910-4117-966B-7A06806896F3}"/>
    <dataValidation type="list" allowBlank="1" showInputMessage="1" showErrorMessage="1" sqref="CC6:CC36 CH6:CJ36 BZ5:BZ7" xr:uid="{CF28EF81-261D-4AF6-8C26-55D568B6F5E3}">
      <formula1>"ある,なし"</formula1>
    </dataValidation>
    <dataValidation type="list" allowBlank="1" showInputMessage="1" showErrorMessage="1" sqref="G9 G17 G19:G25 G30 G11:G15 G35 G32:G33 G27:G28 G6:G7" xr:uid="{5E958E5D-1498-46D1-B96D-A74942ED267A}">
      <formula1>"循環交付金,施設整備交付金,二酸化炭素補助金,国庫補助,自治体単独,その他国庫補助"</formula1>
    </dataValidation>
    <dataValidation type="list" allowBlank="1" showInputMessage="1" showErrorMessage="1" sqref="H9 H17 H19:H25 H30 H11:H15 H35 H32:H33 H27:H28 H6:H7" xr:uid="{50CEF919-79E5-43DB-8D08-88313BD1030A}">
      <formula1>"EPC,DBO,BTO,BOT,BOO,その他"</formula1>
    </dataValidation>
    <dataValidation type="list" allowBlank="1" showInputMessage="1" showErrorMessage="1" sqref="E9 E17 E19:E25 E30 E11:E15 E35 E32:E33 E27:E28 E6:E7" xr:uid="{EBF9C7B8-732C-4B63-8EF0-687B63F54E31}">
      <formula1>" ごみ焼却,メタン発酵,ガス化溶融,ガス化改質,炭化 "</formula1>
    </dataValidation>
    <dataValidation type="list" allowBlank="1" showInputMessage="1" showErrorMessage="1" sqref="CA7:CA36" xr:uid="{D78CA3D1-098B-4ADE-9D29-C83A8EF1F31C}">
      <formula1>"RC,鉄内筒+RC外筒,その他"</formula1>
    </dataValidation>
    <dataValidation type="list" allowBlank="1" showInputMessage="1" showErrorMessage="1" sqref="BD6:BD36" xr:uid="{394FB13D-0A9B-4559-8A84-0661CD9367B5}">
      <formula1>"減温塔,減温塔＋ろ過式集塵器,ろ過式集塵器,電気集塵器,機械式集塵機"</formula1>
    </dataValidation>
    <dataValidation type="list" allowBlank="1" showInputMessage="1" showErrorMessage="1" sqref="BC6:BC36" xr:uid="{70875726-FA86-43AF-B9F9-310D453922AD}">
      <formula1>"水噴射,ボイラー,水噴射・ボイラー併用（半ボイラー）"</formula1>
    </dataValidation>
    <dataValidation type="list" allowBlank="1" showInputMessage="1" showErrorMessage="1" sqref="BE6:BG36" xr:uid="{91A2FFA9-95EC-461D-9F59-741E55163965}">
      <formula1>"乾式,半乾式,湿式"</formula1>
    </dataValidation>
    <dataValidation type="list" allowBlank="1" showInputMessage="1" showErrorMessage="1" sqref="BH6:BJ36" xr:uid="{B48F6168-1D8A-4B40-8061-7EA8162FBE7C}">
      <formula1>"燃焼制御法,無触媒法,触媒法,その他"</formula1>
    </dataValidation>
    <dataValidation type="list" allowBlank="1" showInputMessage="1" showErrorMessage="1" sqref="BN6:BP36" xr:uid="{69E48843-0630-4866-BB0A-FC0D65E6B2DD}">
      <formula1>"給湯,暖房,冷房,その他"</formula1>
    </dataValidation>
    <dataValidation type="list" allowBlank="1" showInputMessage="1" showErrorMessage="1" sqref="BQ6:BS36" xr:uid="{4C11F537-EDDB-4BA2-BEBD-40BE71F8124B}">
      <formula1>"給湯,暖房,冷房,温水プール,その他"</formula1>
    </dataValidation>
    <dataValidation type="list" allowBlank="1" showInputMessage="1" showErrorMessage="1" sqref="CK6:CK36 CM6:CM36" xr:uid="{ADA996A1-BADB-4C5B-979D-601076597011}">
      <formula1>"RC,鉄骨,RC＋鉄骨, その他"</formula1>
    </dataValidation>
    <dataValidation allowBlank="1" showInputMessage="1" showErrorMessage="1" prompt="(記入例）_x000a_5％以下_x000a_" sqref="AQ10:AQ36 AQ6:AQ8" xr:uid="{4D1FCC3A-8A39-4C9F-BEA5-8FAE045AFC7A}"/>
    <dataValidation type="list" allowBlank="1" showInputMessage="1" showErrorMessage="1" sqref="BZ8:BZ36 BU6:BU36" xr:uid="{9E46D91C-FE65-4603-B396-3BE0567DDA61}">
      <formula1>"あり,なし"</formula1>
    </dataValidation>
    <dataValidation type="list" allowBlank="1" showInputMessage="1" showErrorMessage="1" sqref="AO6:AO36" xr:uid="{E69D7863-6E55-418D-8624-03D985FCA489}">
      <formula1>"連続運転,間欠運転"</formula1>
    </dataValidation>
    <dataValidation type="list" allowBlank="1" showInputMessage="1" showErrorMessage="1" sqref="CE6:CF36" xr:uid="{B5B3C61B-4A42-439F-BEA4-DB61AA139903}">
      <formula1>"埋立,溶融,その他資源化"</formula1>
    </dataValidation>
    <dataValidation type="list" allowBlank="1" showInputMessage="1" showErrorMessage="1" sqref="BK6:BM36" xr:uid="{EA4EEBFA-B1D6-47F5-BCAB-576AE3DD1905}">
      <formula1>"活性炭吹込み,活性炭吸着塔,触媒,その他"</formula1>
    </dataValidation>
    <dataValidation type="list" allowBlank="1" showInputMessage="1" showErrorMessage="1" sqref="T6:T36" xr:uid="{DB86A848-2CBF-4AC2-963D-9C2CEED88565}">
      <formula1>"都市ごみ,し尿・下水汚泥,RDF,併せ産廃,災害廃棄物"</formula1>
    </dataValidation>
    <dataValidation type="list" allowBlank="1" showInputMessage="1" showErrorMessage="1" sqref="AP6:AP36" xr:uid="{4322C1C3-ADEE-41E4-8113-6E02404A5C33}">
      <formula1>"ストーカ,流動床,キルン,シャフト,その他"</formula1>
    </dataValidation>
    <dataValidation type="list" allowBlank="1" showInputMessage="1" showErrorMessage="1" sqref="CG6:CG36" xr:uid="{85D2E1FB-6A62-4DEE-9AF3-DFA03072EA66}">
      <formula1>"道路骨材,コンクリート骨材,コンクリート二次製品,窯業原料,埋立処分,その他"</formula1>
    </dataValidation>
    <dataValidation type="list" allowBlank="1" showInputMessage="1" showErrorMessage="1" promptTitle="リサイクル施設含む,単体,その他" sqref="N6:N36" xr:uid="{3324AA25-DDFE-4E67-A84C-69D165AD60F4}">
      <formula1>"リサイクル施設含む,その他施設含む,単体"</formula1>
    </dataValidation>
  </dataValidations>
  <pageMargins left="0.51181102362204722" right="0.31496062992125984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熱回収</vt:lpstr>
      <vt:lpstr>熱回収!Print_Area</vt:lpstr>
      <vt:lpstr>熱回収!Print_Titles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株式会社アイテクノuser231</cp:lastModifiedBy>
  <cp:lastPrinted>2024-07-08T02:05:48Z</cp:lastPrinted>
  <dcterms:created xsi:type="dcterms:W3CDTF">2023-08-07T02:25:14Z</dcterms:created>
  <dcterms:modified xsi:type="dcterms:W3CDTF">2024-07-31T07:47:46Z</dcterms:modified>
</cp:coreProperties>
</file>